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'FoglioOpzioni'!$J$2:$J$93</definedName>
    <definedName name="UtilityTemplatePowers1">'FoglioTemplateMeta'!$F$2:$F$13</definedName>
    <definedName name="UtilityTemplatePowers2">'FoglioTemplateMeta'!$G$2:$G$14</definedName>
    <definedName name="UtilityTemplatePowers3">'FoglioTemplateMeta'!$H$2:$H$16</definedName>
    <definedName name="UtilityTemplatePowers4">'FoglioTemplateMeta'!$I$2:$I$21</definedName>
    <definedName name="UtilityTemplatePowerOptions">'FoglioTemplateMeta'!$D$2:$D$13</definedName>
    <definedName name="UtilityTemplatePowerLists">'FoglioTemplateMeta'!$E$2:$E$13</definedName>
    <definedName name="UtilityTemplateVoltagesAll">'FoglioTemplateMeta'!$M$2:$M$3</definedName>
    <definedName name="UtilityTemplateVoltages1">'FoglioTemplateMeta'!$N$2:$N$2</definedName>
    <definedName name="UtilityTemplateVoltages2">'FoglioTemplateMeta'!$O$2:$O$3</definedName>
    <definedName name="UtilityTemplateVoltageOptions">'FoglioTemplateMeta'!$K$2:$K$93</definedName>
    <definedName name="UtilityTemplateVoltageLists">'FoglioTemplateMeta'!$L$2:$L$93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103" headerRowCount="1">
  <autoFilter ref="A1:T103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3" headerRowCount="1">
  <autoFilter ref="A1:AD93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Diretta riserva</t>
        </is>
      </c>
      <c r="E5" t="inlineStr">
        <is>
          <t>U05</t>
        </is>
      </c>
      <c r="F5" t="inlineStr">
        <is>
          <t>Riserva partenza diretta 3 kW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3</v>
      </c>
    </row>
    <row r="6">
      <c r="A6" t="inlineStr">
        <is>
          <t>Z1</t>
        </is>
      </c>
      <c r="B6" t="inlineStr">
        <is>
          <t>Partenza Diretta con Inversione con sezionatore</t>
        </is>
      </c>
      <c r="E6" t="inlineStr">
        <is>
          <t>U06</t>
        </is>
      </c>
      <c r="F6" t="inlineStr">
        <is>
          <t>Argano inversione con sezionatore 1,5 kW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  <c r="R6" t="n">
        <v>1.5</v>
      </c>
    </row>
    <row r="7">
      <c r="A7" t="inlineStr">
        <is>
          <t>Z1</t>
        </is>
      </c>
      <c r="B7" t="inlineStr">
        <is>
          <t>Partenza Diretta con Inversione riserva</t>
        </is>
      </c>
      <c r="E7" t="inlineStr">
        <is>
          <t>U07</t>
        </is>
      </c>
      <c r="F7" t="inlineStr">
        <is>
          <t>Riserva inversione 0,75 kW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  <c r="R7" t="n">
        <v>0.75</v>
      </c>
    </row>
    <row r="8">
      <c r="A8" t="inlineStr">
        <is>
          <t>Z1</t>
        </is>
      </c>
      <c r="B8" t="inlineStr">
        <is>
          <t>Avviamento Stella-Triangolo</t>
        </is>
      </c>
      <c r="E8" t="inlineStr">
        <is>
          <t>U08</t>
        </is>
      </c>
      <c r="F8" t="inlineStr">
        <is>
          <t>Ventilatore stella-triangolo 15 kW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  <c r="R8" t="n">
        <v>15</v>
      </c>
      <c r="S8" t="inlineStr">
        <is>
          <t>24VDC</t>
        </is>
      </c>
    </row>
    <row r="9">
      <c r="A9" t="inlineStr">
        <is>
          <t>Z1</t>
        </is>
      </c>
      <c r="B9" t="inlineStr">
        <is>
          <t>Partenza Generica Magnetotermico 4P</t>
        </is>
      </c>
      <c r="E9" t="inlineStr">
        <is>
          <t>U11</t>
        </is>
      </c>
      <c r="F9" t="inlineStr">
        <is>
          <t>Partenza generica 4P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  <c r="R9" t="n">
        <v>11</v>
      </c>
    </row>
    <row r="10">
      <c r="A10" t="inlineStr">
        <is>
          <t>Z1</t>
        </is>
      </c>
      <c r="B10" t="inlineStr">
        <is>
          <t>Partenza Generica Magnetotermico 3P</t>
        </is>
      </c>
      <c r="E10" t="inlineStr">
        <is>
          <t>U12</t>
        </is>
      </c>
      <c r="F10" t="inlineStr">
        <is>
          <t>Partenza generica 3P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  <c r="R10" t="n">
        <v>4</v>
      </c>
    </row>
    <row r="11">
      <c r="A11" t="inlineStr">
        <is>
          <t>Z1</t>
        </is>
      </c>
      <c r="B11" t="inlineStr">
        <is>
          <t>Partenza Generica Magnetotermico 2P</t>
        </is>
      </c>
      <c r="E11" t="inlineStr">
        <is>
          <t>U13</t>
        </is>
      </c>
      <c r="F11" t="inlineStr">
        <is>
          <t>Partenza generica 2P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  <c r="R11" t="n">
        <v>2</v>
      </c>
    </row>
    <row r="12">
      <c r="A12" t="inlineStr">
        <is>
          <t>Z1</t>
        </is>
      </c>
      <c r="B12" t="inlineStr">
        <is>
          <t>Partenza Generica Magnetotermico 4P riserva</t>
        </is>
      </c>
      <c r="E12" t="inlineStr">
        <is>
          <t>U14</t>
        </is>
      </c>
      <c r="F12" t="inlineStr">
        <is>
          <t>Riserva 4P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Z1</t>
        </is>
      </c>
      <c r="B13" t="inlineStr">
        <is>
          <t>Partenza Generica Magnetotermico 3P riserva</t>
        </is>
      </c>
      <c r="E13" t="inlineStr">
        <is>
          <t>U15</t>
        </is>
      </c>
      <c r="F13" t="inlineStr">
        <is>
          <t>Riserva 3P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Z1</t>
        </is>
      </c>
      <c r="B14" t="inlineStr">
        <is>
          <t>Partenza Generica Magnetotermico 2P riserva</t>
        </is>
      </c>
      <c r="E14" t="inlineStr">
        <is>
          <t>U16</t>
        </is>
      </c>
      <c r="F14" t="inlineStr">
        <is>
          <t>Riserva 2P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Pulsante verde</t>
        </is>
      </c>
      <c r="E15" t="inlineStr">
        <is>
          <t>U17</t>
        </is>
      </c>
      <c r="F15" t="inlineStr">
        <is>
          <t>Pulsante verde pulpito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</row>
    <row r="16">
      <c r="A16" t="inlineStr">
        <is>
          <t>Z1</t>
        </is>
      </c>
      <c r="B16" t="inlineStr">
        <is>
          <t>Pulsante rosso</t>
        </is>
      </c>
      <c r="E16" t="inlineStr">
        <is>
          <t>U18</t>
        </is>
      </c>
      <c r="F16" t="inlineStr">
        <is>
          <t>Pulsante rosso pulpito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</row>
    <row r="17">
      <c r="A17" t="inlineStr">
        <is>
          <t>Z1</t>
        </is>
      </c>
      <c r="B17" t="inlineStr">
        <is>
          <t>Pulsante giallo</t>
        </is>
      </c>
      <c r="E17" t="inlineStr">
        <is>
          <t>U19</t>
        </is>
      </c>
      <c r="F17" t="inlineStr">
        <is>
          <t>Pulsante giallo pulpito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</row>
    <row r="18">
      <c r="A18" t="inlineStr">
        <is>
          <t>Z1</t>
        </is>
      </c>
      <c r="B18" t="inlineStr">
        <is>
          <t>Pulsante blu</t>
        </is>
      </c>
      <c r="E18" t="inlineStr">
        <is>
          <t>U20</t>
        </is>
      </c>
      <c r="F18" t="inlineStr">
        <is>
          <t>Pulsante blu pulpito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</row>
    <row r="19">
      <c r="A19" t="inlineStr">
        <is>
          <t>Z1</t>
        </is>
      </c>
      <c r="B19" t="inlineStr">
        <is>
          <t>Pulsante bianco</t>
        </is>
      </c>
      <c r="E19" t="inlineStr">
        <is>
          <t>U21</t>
        </is>
      </c>
      <c r="F19" t="inlineStr">
        <is>
          <t>Pulsante bianco pulpito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</row>
    <row r="20">
      <c r="A20" t="inlineStr">
        <is>
          <t>Z1</t>
        </is>
      </c>
      <c r="B20" t="inlineStr">
        <is>
          <t>Pulsante nero</t>
        </is>
      </c>
      <c r="E20" t="inlineStr">
        <is>
          <t>U22</t>
        </is>
      </c>
      <c r="F20" t="inlineStr">
        <is>
          <t>Pulsante nero pulpito</t>
        </is>
      </c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A21" t="inlineStr">
        <is>
          <t>Z1</t>
        </is>
      </c>
      <c r="B21" t="inlineStr">
        <is>
          <t>Pulsante luminoso verde</t>
        </is>
      </c>
      <c r="E21" t="inlineStr">
        <is>
          <t>U23</t>
        </is>
      </c>
      <c r="F21" t="inlineStr">
        <is>
          <t>Pulsante luminoso verde pulpito</t>
        </is>
      </c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A22" t="inlineStr">
        <is>
          <t>Z1</t>
        </is>
      </c>
      <c r="B22" t="inlineStr">
        <is>
          <t>Pulsante luminoso rosso</t>
        </is>
      </c>
      <c r="E22" t="inlineStr">
        <is>
          <t>U24</t>
        </is>
      </c>
      <c r="F22" t="inlineStr">
        <is>
          <t>Pulsante luminoso rosso pulpito</t>
        </is>
      </c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A23" t="inlineStr">
        <is>
          <t>Z1</t>
        </is>
      </c>
      <c r="B23" t="inlineStr">
        <is>
          <t>Pulsante luminoso giallo</t>
        </is>
      </c>
      <c r="E23" t="inlineStr">
        <is>
          <t>U25</t>
        </is>
      </c>
      <c r="F23" t="inlineStr">
        <is>
          <t>Pulsante luminoso giallo pulpito</t>
        </is>
      </c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A24" t="inlineStr">
        <is>
          <t>Z1</t>
        </is>
      </c>
      <c r="B24" t="inlineStr">
        <is>
          <t>Pulsante luminoso blu</t>
        </is>
      </c>
      <c r="E24" t="inlineStr">
        <is>
          <t>U26</t>
        </is>
      </c>
      <c r="F24" t="inlineStr">
        <is>
          <t>Pulsante luminoso blu pulpito</t>
        </is>
      </c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  <row r="25">
      <c r="A25" t="inlineStr">
        <is>
          <t>Z1</t>
        </is>
      </c>
      <c r="B25" t="inlineStr">
        <is>
          <t>Pulsante luminoso bianco</t>
        </is>
      </c>
      <c r="E25" t="inlineStr">
        <is>
          <t>U27</t>
        </is>
      </c>
      <c r="F25" t="inlineStr">
        <is>
          <t>Pulsante luminoso bianco pulpito</t>
        </is>
      </c>
      <c r="L25">
        <f>VLOOKUP(TabellaUtenze[[#This Row],[componente]],TabellaOpzioni[[#All],[alias]:[taglio]],4,FALSE)</f>
        <v/>
      </c>
      <c r="M25">
        <f>VLOOKUP(TabellaUtenze[[#This Row],[componente]],TabellaOpzioni[[#All],[alias]:[taglio]],5,FALSE)</f>
        <v/>
      </c>
      <c r="N25">
        <f>VLOOKUP(TabellaUtenze[[#This Row],[componente]],TabellaOpzioni[[#All],[alias]:[taglio]],6,FALSE)</f>
        <v/>
      </c>
      <c r="O25">
        <f>VLOOKUP(TabellaUtenze[[#This Row],[componente]],TabellaOpzioni[[#All],[alias]:[taglio]],7,FALSE)</f>
        <v/>
      </c>
      <c r="P25">
        <f>VLOOKUP(TabellaUtenze[[#This Row],[componente]],TabellaOpzioni[[#All],[alias]:[taglio]],8,FALSE)</f>
        <v/>
      </c>
      <c r="Q25">
        <f>VLOOKUP(TabellaUtenze[[#This Row],[componente]],TabellaOpzioni[[#All],[alias]:[taglio]],9,FALSE)</f>
        <v/>
      </c>
    </row>
    <row r="26">
      <c r="A26" t="inlineStr">
        <is>
          <t>Z1</t>
        </is>
      </c>
      <c r="B26" t="inlineStr">
        <is>
          <t>Selettore a due posizioni</t>
        </is>
      </c>
      <c r="E26" t="inlineStr">
        <is>
          <t>U28</t>
        </is>
      </c>
      <c r="F26" t="inlineStr">
        <is>
          <t>Selettore a due posizioni pulpito</t>
        </is>
      </c>
      <c r="L26">
        <f>VLOOKUP(TabellaUtenze[[#This Row],[componente]],TabellaOpzioni[[#All],[alias]:[taglio]],4,FALSE)</f>
        <v/>
      </c>
      <c r="M26">
        <f>VLOOKUP(TabellaUtenze[[#This Row],[componente]],TabellaOpzioni[[#All],[alias]:[taglio]],5,FALSE)</f>
        <v/>
      </c>
      <c r="N26">
        <f>VLOOKUP(TabellaUtenze[[#This Row],[componente]],TabellaOpzioni[[#All],[alias]:[taglio]],6,FALSE)</f>
        <v/>
      </c>
      <c r="O26">
        <f>VLOOKUP(TabellaUtenze[[#This Row],[componente]],TabellaOpzioni[[#All],[alias]:[taglio]],7,FALSE)</f>
        <v/>
      </c>
      <c r="P26">
        <f>VLOOKUP(TabellaUtenze[[#This Row],[componente]],TabellaOpzioni[[#All],[alias]:[taglio]],8,FALSE)</f>
        <v/>
      </c>
      <c r="Q26">
        <f>VLOOKUP(TabellaUtenze[[#This Row],[componente]],TabellaOpzioni[[#All],[alias]:[taglio]],9,FALSE)</f>
        <v/>
      </c>
    </row>
    <row r="27">
      <c r="A27" t="inlineStr">
        <is>
          <t>Z1</t>
        </is>
      </c>
      <c r="B27" t="inlineStr">
        <is>
          <t>Spia rossa</t>
        </is>
      </c>
      <c r="E27" t="inlineStr">
        <is>
          <t>U29</t>
        </is>
      </c>
      <c r="F27" t="inlineStr">
        <is>
          <t>Spia rossa pulpito</t>
        </is>
      </c>
      <c r="L27">
        <f>VLOOKUP(TabellaUtenze[[#This Row],[componente]],TabellaOpzioni[[#All],[alias]:[taglio]],4,FALSE)</f>
        <v/>
      </c>
      <c r="M27">
        <f>VLOOKUP(TabellaUtenze[[#This Row],[componente]],TabellaOpzioni[[#All],[alias]:[taglio]],5,FALSE)</f>
        <v/>
      </c>
      <c r="N27">
        <f>VLOOKUP(TabellaUtenze[[#This Row],[componente]],TabellaOpzioni[[#All],[alias]:[taglio]],6,FALSE)</f>
        <v/>
      </c>
      <c r="O27">
        <f>VLOOKUP(TabellaUtenze[[#This Row],[componente]],TabellaOpzioni[[#All],[alias]:[taglio]],7,FALSE)</f>
        <v/>
      </c>
      <c r="P27">
        <f>VLOOKUP(TabellaUtenze[[#This Row],[componente]],TabellaOpzioni[[#All],[alias]:[taglio]],8,FALSE)</f>
        <v/>
      </c>
      <c r="Q27">
        <f>VLOOKUP(TabellaUtenze[[#This Row],[componente]],TabellaOpzioni[[#All],[alias]:[taglio]],9,FALSE)</f>
        <v/>
      </c>
    </row>
    <row r="28">
      <c r="A28" t="inlineStr">
        <is>
          <t>Z1</t>
        </is>
      </c>
      <c r="B28" t="inlineStr">
        <is>
          <t>Spia gialla</t>
        </is>
      </c>
      <c r="E28" t="inlineStr">
        <is>
          <t>U30</t>
        </is>
      </c>
      <c r="F28" t="inlineStr">
        <is>
          <t>Spia gialla pulpito</t>
        </is>
      </c>
      <c r="L28">
        <f>VLOOKUP(TabellaUtenze[[#This Row],[componente]],TabellaOpzioni[[#All],[alias]:[taglio]],4,FALSE)</f>
        <v/>
      </c>
      <c r="M28">
        <f>VLOOKUP(TabellaUtenze[[#This Row],[componente]],TabellaOpzioni[[#All],[alias]:[taglio]],5,FALSE)</f>
        <v/>
      </c>
      <c r="N28">
        <f>VLOOKUP(TabellaUtenze[[#This Row],[componente]],TabellaOpzioni[[#All],[alias]:[taglio]],6,FALSE)</f>
        <v/>
      </c>
      <c r="O28">
        <f>VLOOKUP(TabellaUtenze[[#This Row],[componente]],TabellaOpzioni[[#All],[alias]:[taglio]],7,FALSE)</f>
        <v/>
      </c>
      <c r="P28">
        <f>VLOOKUP(TabellaUtenze[[#This Row],[componente]],TabellaOpzioni[[#All],[alias]:[taglio]],8,FALSE)</f>
        <v/>
      </c>
      <c r="Q28">
        <f>VLOOKUP(TabellaUtenze[[#This Row],[componente]],TabellaOpzioni[[#All],[alias]:[taglio]],9,FALSE)</f>
        <v/>
      </c>
    </row>
    <row r="29">
      <c r="A29" t="inlineStr">
        <is>
          <t>Z1</t>
        </is>
      </c>
      <c r="B29" t="inlineStr">
        <is>
          <t>Spia verde</t>
        </is>
      </c>
      <c r="E29" t="inlineStr">
        <is>
          <t>U31</t>
        </is>
      </c>
      <c r="F29" t="inlineStr">
        <is>
          <t>Spia verde pulpito</t>
        </is>
      </c>
      <c r="L29">
        <f>VLOOKUP(TabellaUtenze[[#This Row],[componente]],TabellaOpzioni[[#All],[alias]:[taglio]],4,FALSE)</f>
        <v/>
      </c>
      <c r="M29">
        <f>VLOOKUP(TabellaUtenze[[#This Row],[componente]],TabellaOpzioni[[#All],[alias]:[taglio]],5,FALSE)</f>
        <v/>
      </c>
      <c r="N29">
        <f>VLOOKUP(TabellaUtenze[[#This Row],[componente]],TabellaOpzioni[[#All],[alias]:[taglio]],6,FALSE)</f>
        <v/>
      </c>
      <c r="O29">
        <f>VLOOKUP(TabellaUtenze[[#This Row],[componente]],TabellaOpzioni[[#All],[alias]:[taglio]],7,FALSE)</f>
        <v/>
      </c>
      <c r="P29">
        <f>VLOOKUP(TabellaUtenze[[#This Row],[componente]],TabellaOpzioni[[#All],[alias]:[taglio]],8,FALSE)</f>
        <v/>
      </c>
      <c r="Q29">
        <f>VLOOKUP(TabellaUtenze[[#This Row],[componente]],TabellaOpzioni[[#All],[alias]:[taglio]],9,FALSE)</f>
        <v/>
      </c>
    </row>
    <row r="30">
      <c r="A30" t="inlineStr">
        <is>
          <t>Z1</t>
        </is>
      </c>
      <c r="B30" t="inlineStr">
        <is>
          <t>Spia blu</t>
        </is>
      </c>
      <c r="E30" t="inlineStr">
        <is>
          <t>U32</t>
        </is>
      </c>
      <c r="F30" t="inlineStr">
        <is>
          <t>Spia blu pulpito</t>
        </is>
      </c>
      <c r="L30">
        <f>VLOOKUP(TabellaUtenze[[#This Row],[componente]],TabellaOpzioni[[#All],[alias]:[taglio]],4,FALSE)</f>
        <v/>
      </c>
      <c r="M30">
        <f>VLOOKUP(TabellaUtenze[[#This Row],[componente]],TabellaOpzioni[[#All],[alias]:[taglio]],5,FALSE)</f>
        <v/>
      </c>
      <c r="N30">
        <f>VLOOKUP(TabellaUtenze[[#This Row],[componente]],TabellaOpzioni[[#All],[alias]:[taglio]],6,FALSE)</f>
        <v/>
      </c>
      <c r="O30">
        <f>VLOOKUP(TabellaUtenze[[#This Row],[componente]],TabellaOpzioni[[#All],[alias]:[taglio]],7,FALSE)</f>
        <v/>
      </c>
      <c r="P30">
        <f>VLOOKUP(TabellaUtenze[[#This Row],[componente]],TabellaOpzioni[[#All],[alias]:[taglio]],8,FALSE)</f>
        <v/>
      </c>
      <c r="Q30">
        <f>VLOOKUP(TabellaUtenze[[#This Row],[componente]],TabellaOpzioni[[#All],[alias]:[taglio]],9,FALSE)</f>
        <v/>
      </c>
    </row>
    <row r="31">
      <c r="A31" t="inlineStr">
        <is>
          <t>Z1</t>
        </is>
      </c>
      <c r="B31" t="inlineStr">
        <is>
          <t>Spia bianca</t>
        </is>
      </c>
      <c r="E31" t="inlineStr">
        <is>
          <t>U33</t>
        </is>
      </c>
      <c r="F31" t="inlineStr">
        <is>
          <t>Spia bianca pulpito</t>
        </is>
      </c>
      <c r="L31">
        <f>VLOOKUP(TabellaUtenze[[#This Row],[componente]],TabellaOpzioni[[#All],[alias]:[taglio]],4,FALSE)</f>
        <v/>
      </c>
      <c r="M31">
        <f>VLOOKUP(TabellaUtenze[[#This Row],[componente]],TabellaOpzioni[[#All],[alias]:[taglio]],5,FALSE)</f>
        <v/>
      </c>
      <c r="N31">
        <f>VLOOKUP(TabellaUtenze[[#This Row],[componente]],TabellaOpzioni[[#All],[alias]:[taglio]],6,FALSE)</f>
        <v/>
      </c>
      <c r="O31">
        <f>VLOOKUP(TabellaUtenze[[#This Row],[componente]],TabellaOpzioni[[#All],[alias]:[taglio]],7,FALSE)</f>
        <v/>
      </c>
      <c r="P31">
        <f>VLOOKUP(TabellaUtenze[[#This Row],[componente]],TabellaOpzioni[[#All],[alias]:[taglio]],8,FALSE)</f>
        <v/>
      </c>
      <c r="Q31">
        <f>VLOOKUP(TabellaUtenze[[#This Row],[componente]],TabellaOpzioni[[#All],[alias]:[taglio]],9,FALSE)</f>
        <v/>
      </c>
    </row>
    <row r="32">
      <c r="A32" t="inlineStr">
        <is>
          <t>Z1</t>
        </is>
      </c>
      <c r="B32" t="inlineStr">
        <is>
          <t>Torretta Luminosa</t>
        </is>
      </c>
      <c r="E32" t="inlineStr">
        <is>
          <t>U34</t>
        </is>
      </c>
      <c r="F32" t="inlineStr">
        <is>
          <t>Torretta Luminosa pulpito</t>
        </is>
      </c>
      <c r="L32">
        <f>VLOOKUP(TabellaUtenze[[#This Row],[componente]],TabellaOpzioni[[#All],[alias]:[taglio]],4,FALSE)</f>
        <v/>
      </c>
      <c r="M32">
        <f>VLOOKUP(TabellaUtenze[[#This Row],[componente]],TabellaOpzioni[[#All],[alias]:[taglio]],5,FALSE)</f>
        <v/>
      </c>
      <c r="N32">
        <f>VLOOKUP(TabellaUtenze[[#This Row],[componente]],TabellaOpzioni[[#All],[alias]:[taglio]],6,FALSE)</f>
        <v/>
      </c>
      <c r="O32">
        <f>VLOOKUP(TabellaUtenze[[#This Row],[componente]],TabellaOpzioni[[#All],[alias]:[taglio]],7,FALSE)</f>
        <v/>
      </c>
      <c r="P32">
        <f>VLOOKUP(TabellaUtenze[[#This Row],[componente]],TabellaOpzioni[[#All],[alias]:[taglio]],8,FALSE)</f>
        <v/>
      </c>
      <c r="Q32">
        <f>VLOOKUP(TabellaUtenze[[#This Row],[componente]],TabellaOpzioni[[#All],[alias]:[taglio]],9,FALSE)</f>
        <v/>
      </c>
    </row>
    <row r="33">
      <c r="A33" t="inlineStr">
        <is>
          <t>Z1</t>
        </is>
      </c>
      <c r="B33" t="inlineStr">
        <is>
          <t>Sirena</t>
        </is>
      </c>
      <c r="E33" t="inlineStr">
        <is>
          <t>U35</t>
        </is>
      </c>
      <c r="F33" t="inlineStr">
        <is>
          <t>Sirena pulpito</t>
        </is>
      </c>
      <c r="L33">
        <f>VLOOKUP(TabellaUtenze[[#This Row],[componente]],TabellaOpzioni[[#All],[alias]:[taglio]],4,FALSE)</f>
        <v/>
      </c>
      <c r="M33">
        <f>VLOOKUP(TabellaUtenze[[#This Row],[componente]],TabellaOpzioni[[#All],[alias]:[taglio]],5,FALSE)</f>
        <v/>
      </c>
      <c r="N33">
        <f>VLOOKUP(TabellaUtenze[[#This Row],[componente]],TabellaOpzioni[[#All],[alias]:[taglio]],6,FALSE)</f>
        <v/>
      </c>
      <c r="O33">
        <f>VLOOKUP(TabellaUtenze[[#This Row],[componente]],TabellaOpzioni[[#All],[alias]:[taglio]],7,FALSE)</f>
        <v/>
      </c>
      <c r="P33">
        <f>VLOOKUP(TabellaUtenze[[#This Row],[componente]],TabellaOpzioni[[#All],[alias]:[taglio]],8,FALSE)</f>
        <v/>
      </c>
      <c r="Q33">
        <f>VLOOKUP(TabellaUtenze[[#This Row],[componente]],TabellaOpzioni[[#All],[alias]:[taglio]],9,FALSE)</f>
        <v/>
      </c>
    </row>
    <row r="34">
      <c r="A34" t="inlineStr">
        <is>
          <t>Z1</t>
        </is>
      </c>
      <c r="B34" t="inlineStr">
        <is>
          <t>Contatto NO</t>
        </is>
      </c>
      <c r="E34" t="inlineStr">
        <is>
          <t>U36</t>
        </is>
      </c>
      <c r="F34" t="inlineStr">
        <is>
          <t>Contatto NO da/verso linea a monte</t>
        </is>
      </c>
      <c r="L34">
        <f>VLOOKUP(TabellaUtenze[[#This Row],[componente]],TabellaOpzioni[[#All],[alias]:[taglio]],4,FALSE)</f>
        <v/>
      </c>
      <c r="M34">
        <f>VLOOKUP(TabellaUtenze[[#This Row],[componente]],TabellaOpzioni[[#All],[alias]:[taglio]],5,FALSE)</f>
        <v/>
      </c>
      <c r="N34">
        <f>VLOOKUP(TabellaUtenze[[#This Row],[componente]],TabellaOpzioni[[#All],[alias]:[taglio]],6,FALSE)</f>
        <v/>
      </c>
      <c r="O34">
        <f>VLOOKUP(TabellaUtenze[[#This Row],[componente]],TabellaOpzioni[[#All],[alias]:[taglio]],7,FALSE)</f>
        <v/>
      </c>
      <c r="P34">
        <f>VLOOKUP(TabellaUtenze[[#This Row],[componente]],TabellaOpzioni[[#All],[alias]:[taglio]],8,FALSE)</f>
        <v/>
      </c>
      <c r="Q34">
        <f>VLOOKUP(TabellaUtenze[[#This Row],[componente]],TabellaOpzioni[[#All],[alias]:[taglio]],9,FALSE)</f>
        <v/>
      </c>
    </row>
    <row r="35">
      <c r="A35" t="inlineStr">
        <is>
          <t>Z1</t>
        </is>
      </c>
      <c r="B35" t="inlineStr">
        <is>
          <t>Contatto NC</t>
        </is>
      </c>
      <c r="E35" t="inlineStr">
        <is>
          <t>U37</t>
        </is>
      </c>
      <c r="F35" t="inlineStr">
        <is>
          <t>Contatto NC da/verso linea a monte</t>
        </is>
      </c>
      <c r="L35">
        <f>VLOOKUP(TabellaUtenze[[#This Row],[componente]],TabellaOpzioni[[#All],[alias]:[taglio]],4,FALSE)</f>
        <v/>
      </c>
      <c r="M35">
        <f>VLOOKUP(TabellaUtenze[[#This Row],[componente]],TabellaOpzioni[[#All],[alias]:[taglio]],5,FALSE)</f>
        <v/>
      </c>
      <c r="N35">
        <f>VLOOKUP(TabellaUtenze[[#This Row],[componente]],TabellaOpzioni[[#All],[alias]:[taglio]],6,FALSE)</f>
        <v/>
      </c>
      <c r="O35">
        <f>VLOOKUP(TabellaUtenze[[#This Row],[componente]],TabellaOpzioni[[#All],[alias]:[taglio]],7,FALSE)</f>
        <v/>
      </c>
      <c r="P35">
        <f>VLOOKUP(TabellaUtenze[[#This Row],[componente]],TabellaOpzioni[[#All],[alias]:[taglio]],8,FALSE)</f>
        <v/>
      </c>
      <c r="Q35">
        <f>VLOOKUP(TabellaUtenze[[#This Row],[componente]],TabellaOpzioni[[#All],[alias]:[taglio]],9,FALSE)</f>
        <v/>
      </c>
    </row>
    <row r="36">
      <c r="A36" t="inlineStr">
        <is>
          <t>Z1</t>
        </is>
      </c>
      <c r="B36" t="inlineStr">
        <is>
          <t>Contatto NO in morsettiera</t>
        </is>
      </c>
      <c r="E36" t="inlineStr">
        <is>
          <t>U38</t>
        </is>
      </c>
      <c r="F36" t="inlineStr">
        <is>
          <t>Contatto NO in morsettiera da/verso linea a monte</t>
        </is>
      </c>
      <c r="L36">
        <f>VLOOKUP(TabellaUtenze[[#This Row],[componente]],TabellaOpzioni[[#All],[alias]:[taglio]],4,FALSE)</f>
        <v/>
      </c>
      <c r="M36">
        <f>VLOOKUP(TabellaUtenze[[#This Row],[componente]],TabellaOpzioni[[#All],[alias]:[taglio]],5,FALSE)</f>
        <v/>
      </c>
      <c r="N36">
        <f>VLOOKUP(TabellaUtenze[[#This Row],[componente]],TabellaOpzioni[[#All],[alias]:[taglio]],6,FALSE)</f>
        <v/>
      </c>
      <c r="O36">
        <f>VLOOKUP(TabellaUtenze[[#This Row],[componente]],TabellaOpzioni[[#All],[alias]:[taglio]],7,FALSE)</f>
        <v/>
      </c>
      <c r="P36">
        <f>VLOOKUP(TabellaUtenze[[#This Row],[componente]],TabellaOpzioni[[#All],[alias]:[taglio]],8,FALSE)</f>
        <v/>
      </c>
      <c r="Q36">
        <f>VLOOKUP(TabellaUtenze[[#This Row],[componente]],TabellaOpzioni[[#All],[alias]:[taglio]],9,FALSE)</f>
        <v/>
      </c>
    </row>
    <row r="37">
      <c r="A37" t="inlineStr">
        <is>
          <t>Z1</t>
        </is>
      </c>
      <c r="B37" t="inlineStr">
        <is>
          <t>Contatto NC in morsettiera</t>
        </is>
      </c>
      <c r="E37" t="inlineStr">
        <is>
          <t>U39</t>
        </is>
      </c>
      <c r="F37" t="inlineStr">
        <is>
          <t>Contatto NC in morsettiera da/verso linea a monte</t>
        </is>
      </c>
      <c r="L37">
        <f>VLOOKUP(TabellaUtenze[[#This Row],[componente]],TabellaOpzioni[[#All],[alias]:[taglio]],4,FALSE)</f>
        <v/>
      </c>
      <c r="M37">
        <f>VLOOKUP(TabellaUtenze[[#This Row],[componente]],TabellaOpzioni[[#All],[alias]:[taglio]],5,FALSE)</f>
        <v/>
      </c>
      <c r="N37">
        <f>VLOOKUP(TabellaUtenze[[#This Row],[componente]],TabellaOpzioni[[#All],[alias]:[taglio]],6,FALSE)</f>
        <v/>
      </c>
      <c r="O37">
        <f>VLOOKUP(TabellaUtenze[[#This Row],[componente]],TabellaOpzioni[[#All],[alias]:[taglio]],7,FALSE)</f>
        <v/>
      </c>
      <c r="P37">
        <f>VLOOKUP(TabellaUtenze[[#This Row],[componente]],TabellaOpzioni[[#All],[alias]:[taglio]],8,FALSE)</f>
        <v/>
      </c>
      <c r="Q37">
        <f>VLOOKUP(TabellaUtenze[[#This Row],[componente]],TabellaOpzioni[[#All],[alias]:[taglio]],9,FALSE)</f>
        <v/>
      </c>
    </row>
    <row r="38">
      <c r="A38" t="inlineStr">
        <is>
          <t>Z1</t>
        </is>
      </c>
      <c r="B38" t="inlineStr">
        <is>
          <t>Input filo + morsetto</t>
        </is>
      </c>
      <c r="E38" t="inlineStr">
        <is>
          <t>U40</t>
        </is>
      </c>
      <c r="F38" t="inlineStr">
        <is>
          <t>Input filo + morsetto da/verso linea a monte</t>
        </is>
      </c>
      <c r="L38">
        <f>VLOOKUP(TabellaUtenze[[#This Row],[componente]],TabellaOpzioni[[#All],[alias]:[taglio]],4,FALSE)</f>
        <v/>
      </c>
      <c r="M38">
        <f>VLOOKUP(TabellaUtenze[[#This Row],[componente]],TabellaOpzioni[[#All],[alias]:[taglio]],5,FALSE)</f>
        <v/>
      </c>
      <c r="N38">
        <f>VLOOKUP(TabellaUtenze[[#This Row],[componente]],TabellaOpzioni[[#All],[alias]:[taglio]],6,FALSE)</f>
        <v/>
      </c>
      <c r="O38">
        <f>VLOOKUP(TabellaUtenze[[#This Row],[componente]],TabellaOpzioni[[#All],[alias]:[taglio]],7,FALSE)</f>
        <v/>
      </c>
      <c r="P38">
        <f>VLOOKUP(TabellaUtenze[[#This Row],[componente]],TabellaOpzioni[[#All],[alias]:[taglio]],8,FALSE)</f>
        <v/>
      </c>
      <c r="Q38">
        <f>VLOOKUP(TabellaUtenze[[#This Row],[componente]],TabellaOpzioni[[#All],[alias]:[taglio]],9,FALSE)</f>
        <v/>
      </c>
    </row>
    <row r="39">
      <c r="A39" t="inlineStr">
        <is>
          <t>Z1</t>
        </is>
      </c>
      <c r="B39" t="inlineStr">
        <is>
          <t>Input rimando + morsetto</t>
        </is>
      </c>
      <c r="E39" t="inlineStr">
        <is>
          <t>U41</t>
        </is>
      </c>
      <c r="F39" t="inlineStr">
        <is>
          <t>Input rimando + morsetto da/verso linea a monte</t>
        </is>
      </c>
      <c r="L39">
        <f>VLOOKUP(TabellaUtenze[[#This Row],[componente]],TabellaOpzioni[[#All],[alias]:[taglio]],4,FALSE)</f>
        <v/>
      </c>
      <c r="M39">
        <f>VLOOKUP(TabellaUtenze[[#This Row],[componente]],TabellaOpzioni[[#All],[alias]:[taglio]],5,FALSE)</f>
        <v/>
      </c>
      <c r="N39">
        <f>VLOOKUP(TabellaUtenze[[#This Row],[componente]],TabellaOpzioni[[#All],[alias]:[taglio]],6,FALSE)</f>
        <v/>
      </c>
      <c r="O39">
        <f>VLOOKUP(TabellaUtenze[[#This Row],[componente]],TabellaOpzioni[[#All],[alias]:[taglio]],7,FALSE)</f>
        <v/>
      </c>
      <c r="P39">
        <f>VLOOKUP(TabellaUtenze[[#This Row],[componente]],TabellaOpzioni[[#All],[alias]:[taglio]],8,FALSE)</f>
        <v/>
      </c>
      <c r="Q39">
        <f>VLOOKUP(TabellaUtenze[[#This Row],[componente]],TabellaOpzioni[[#All],[alias]:[taglio]],9,FALSE)</f>
        <v/>
      </c>
    </row>
    <row r="40">
      <c r="A40" t="inlineStr">
        <is>
          <t>Z1</t>
        </is>
      </c>
      <c r="B40" t="inlineStr">
        <is>
          <t>Uscita relè - contatto in morsettiera</t>
        </is>
      </c>
      <c r="E40" t="inlineStr">
        <is>
          <t>U42</t>
        </is>
      </c>
      <c r="F40" t="inlineStr">
        <is>
          <t>Uscita relè - contatto in morsettiera da/verso linea a monte</t>
        </is>
      </c>
      <c r="L40">
        <f>VLOOKUP(TabellaUtenze[[#This Row],[componente]],TabellaOpzioni[[#All],[alias]:[taglio]],4,FALSE)</f>
        <v/>
      </c>
      <c r="M40">
        <f>VLOOKUP(TabellaUtenze[[#This Row],[componente]],TabellaOpzioni[[#All],[alias]:[taglio]],5,FALSE)</f>
        <v/>
      </c>
      <c r="N40">
        <f>VLOOKUP(TabellaUtenze[[#This Row],[componente]],TabellaOpzioni[[#All],[alias]:[taglio]],6,FALSE)</f>
        <v/>
      </c>
      <c r="O40">
        <f>VLOOKUP(TabellaUtenze[[#This Row],[componente]],TabellaOpzioni[[#All],[alias]:[taglio]],7,FALSE)</f>
        <v/>
      </c>
      <c r="P40">
        <f>VLOOKUP(TabellaUtenze[[#This Row],[componente]],TabellaOpzioni[[#All],[alias]:[taglio]],8,FALSE)</f>
        <v/>
      </c>
      <c r="Q40">
        <f>VLOOKUP(TabellaUtenze[[#This Row],[componente]],TabellaOpzioni[[#All],[alias]:[taglio]],9,FALSE)</f>
        <v/>
      </c>
    </row>
    <row r="41">
      <c r="A41" t="inlineStr">
        <is>
          <t>Z1</t>
        </is>
      </c>
      <c r="B41" t="inlineStr">
        <is>
          <t>Elettrovalvola NO</t>
        </is>
      </c>
      <c r="E41" t="inlineStr">
        <is>
          <t>U43</t>
        </is>
      </c>
      <c r="F41" t="inlineStr">
        <is>
          <t>EV NO lubrificazione</t>
        </is>
      </c>
      <c r="L41">
        <f>VLOOKUP(TabellaUtenze[[#This Row],[componente]],TabellaOpzioni[[#All],[alias]:[taglio]],4,FALSE)</f>
        <v/>
      </c>
      <c r="M41">
        <f>VLOOKUP(TabellaUtenze[[#This Row],[componente]],TabellaOpzioni[[#All],[alias]:[taglio]],5,FALSE)</f>
        <v/>
      </c>
      <c r="N41">
        <f>VLOOKUP(TabellaUtenze[[#This Row],[componente]],TabellaOpzioni[[#All],[alias]:[taglio]],6,FALSE)</f>
        <v/>
      </c>
      <c r="O41">
        <f>VLOOKUP(TabellaUtenze[[#This Row],[componente]],TabellaOpzioni[[#All],[alias]:[taglio]],7,FALSE)</f>
        <v/>
      </c>
      <c r="P41">
        <f>VLOOKUP(TabellaUtenze[[#This Row],[componente]],TabellaOpzioni[[#All],[alias]:[taglio]],8,FALSE)</f>
        <v/>
      </c>
      <c r="Q41">
        <f>VLOOKUP(TabellaUtenze[[#This Row],[componente]],TabellaOpzioni[[#All],[alias]:[taglio]],9,FALSE)</f>
        <v/>
      </c>
    </row>
    <row r="42">
      <c r="A42" t="inlineStr">
        <is>
          <t>Z1</t>
        </is>
      </c>
      <c r="B42" t="inlineStr">
        <is>
          <t>Elettrovalvola NC</t>
        </is>
      </c>
      <c r="E42" t="inlineStr">
        <is>
          <t>U44</t>
        </is>
      </c>
      <c r="F42" t="inlineStr">
        <is>
          <t>EV NC scarico</t>
        </is>
      </c>
      <c r="L42">
        <f>VLOOKUP(TabellaUtenze[[#This Row],[componente]],TabellaOpzioni[[#All],[alias]:[taglio]],4,FALSE)</f>
        <v/>
      </c>
      <c r="M42">
        <f>VLOOKUP(TabellaUtenze[[#This Row],[componente]],TabellaOpzioni[[#All],[alias]:[taglio]],5,FALSE)</f>
        <v/>
      </c>
      <c r="N42">
        <f>VLOOKUP(TabellaUtenze[[#This Row],[componente]],TabellaOpzioni[[#All],[alias]:[taglio]],6,FALSE)</f>
        <v/>
      </c>
      <c r="O42">
        <f>VLOOKUP(TabellaUtenze[[#This Row],[componente]],TabellaOpzioni[[#All],[alias]:[taglio]],7,FALSE)</f>
        <v/>
      </c>
      <c r="P42">
        <f>VLOOKUP(TabellaUtenze[[#This Row],[componente]],TabellaOpzioni[[#All],[alias]:[taglio]],8,FALSE)</f>
        <v/>
      </c>
      <c r="Q42">
        <f>VLOOKUP(TabellaUtenze[[#This Row],[componente]],TabellaOpzioni[[#All],[alias]:[taglio]],9,FALSE)</f>
        <v/>
      </c>
    </row>
    <row r="43">
      <c r="A43" t="inlineStr">
        <is>
          <t>Z1</t>
        </is>
      </c>
      <c r="B43" t="inlineStr">
        <is>
          <t>Valvola monostabile diretta</t>
        </is>
      </c>
      <c r="E43" t="inlineStr">
        <is>
          <t>U45</t>
        </is>
      </c>
      <c r="F43" t="inlineStr">
        <is>
          <t>Valvola monostabile diretta soffio</t>
        </is>
      </c>
      <c r="L43">
        <f>VLOOKUP(TabellaUtenze[[#This Row],[componente]],TabellaOpzioni[[#All],[alias]:[taglio]],4,FALSE)</f>
        <v/>
      </c>
      <c r="M43">
        <f>VLOOKUP(TabellaUtenze[[#This Row],[componente]],TabellaOpzioni[[#All],[alias]:[taglio]],5,FALSE)</f>
        <v/>
      </c>
      <c r="N43">
        <f>VLOOKUP(TabellaUtenze[[#This Row],[componente]],TabellaOpzioni[[#All],[alias]:[taglio]],6,FALSE)</f>
        <v/>
      </c>
      <c r="O43">
        <f>VLOOKUP(TabellaUtenze[[#This Row],[componente]],TabellaOpzioni[[#All],[alias]:[taglio]],7,FALSE)</f>
        <v/>
      </c>
      <c r="P43">
        <f>VLOOKUP(TabellaUtenze[[#This Row],[componente]],TabellaOpzioni[[#All],[alias]:[taglio]],8,FALSE)</f>
        <v/>
      </c>
      <c r="Q43">
        <f>VLOOKUP(TabellaUtenze[[#This Row],[componente]],TabellaOpzioni[[#All],[alias]:[taglio]],9,FALSE)</f>
        <v/>
      </c>
    </row>
    <row r="44">
      <c r="A44" t="inlineStr">
        <is>
          <t>Z1</t>
        </is>
      </c>
      <c r="B44" t="inlineStr">
        <is>
          <t>Elettrovalvola NO sotto relè</t>
        </is>
      </c>
      <c r="E44" t="inlineStr">
        <is>
          <t>U46</t>
        </is>
      </c>
      <c r="F44" t="inlineStr">
        <is>
          <t>EV NO sotto rele 24VDC</t>
        </is>
      </c>
      <c r="L44">
        <f>VLOOKUP(TabellaUtenze[[#This Row],[componente]],TabellaOpzioni[[#All],[alias]:[taglio]],4,FALSE)</f>
        <v/>
      </c>
      <c r="M44">
        <f>VLOOKUP(TabellaUtenze[[#This Row],[componente]],TabellaOpzioni[[#All],[alias]:[taglio]],5,FALSE)</f>
        <v/>
      </c>
      <c r="N44">
        <f>VLOOKUP(TabellaUtenze[[#This Row],[componente]],TabellaOpzioni[[#All],[alias]:[taglio]],6,FALSE)</f>
        <v/>
      </c>
      <c r="O44">
        <f>VLOOKUP(TabellaUtenze[[#This Row],[componente]],TabellaOpzioni[[#All],[alias]:[taglio]],7,FALSE)</f>
        <v/>
      </c>
      <c r="P44">
        <f>VLOOKUP(TabellaUtenze[[#This Row],[componente]],TabellaOpzioni[[#All],[alias]:[taglio]],8,FALSE)</f>
        <v/>
      </c>
      <c r="Q44">
        <f>VLOOKUP(TabellaUtenze[[#This Row],[componente]],TabellaOpzioni[[#All],[alias]:[taglio]],9,FALSE)</f>
        <v/>
      </c>
    </row>
    <row r="45">
      <c r="A45" t="inlineStr">
        <is>
          <t>Z1</t>
        </is>
      </c>
      <c r="B45" t="inlineStr">
        <is>
          <t>Elettrovalvola NC sotto relè</t>
        </is>
      </c>
      <c r="E45" t="inlineStr">
        <is>
          <t>U47</t>
        </is>
      </c>
      <c r="F45" t="inlineStr">
        <is>
          <t>EV NC sotto rele 230VAC</t>
        </is>
      </c>
      <c r="L45">
        <f>VLOOKUP(TabellaUtenze[[#This Row],[componente]],TabellaOpzioni[[#All],[alias]:[taglio]],4,FALSE)</f>
        <v/>
      </c>
      <c r="M45">
        <f>VLOOKUP(TabellaUtenze[[#This Row],[componente]],TabellaOpzioni[[#All],[alias]:[taglio]],5,FALSE)</f>
        <v/>
      </c>
      <c r="N45">
        <f>VLOOKUP(TabellaUtenze[[#This Row],[componente]],TabellaOpzioni[[#All],[alias]:[taglio]],6,FALSE)</f>
        <v/>
      </c>
      <c r="O45">
        <f>VLOOKUP(TabellaUtenze[[#This Row],[componente]],TabellaOpzioni[[#All],[alias]:[taglio]],7,FALSE)</f>
        <v/>
      </c>
      <c r="P45">
        <f>VLOOKUP(TabellaUtenze[[#This Row],[componente]],TabellaOpzioni[[#All],[alias]:[taglio]],8,FALSE)</f>
        <v/>
      </c>
      <c r="Q45">
        <f>VLOOKUP(TabellaUtenze[[#This Row],[componente]],TabellaOpzioni[[#All],[alias]:[taglio]],9,FALSE)</f>
        <v/>
      </c>
      <c r="S45" t="inlineStr">
        <is>
          <t>230VAC</t>
        </is>
      </c>
    </row>
    <row r="46">
      <c r="A46" t="inlineStr">
        <is>
          <t>Z1</t>
        </is>
      </c>
      <c r="B46" t="inlineStr">
        <is>
          <t>Valvola in campo 24VDC</t>
        </is>
      </c>
      <c r="E46" t="inlineStr">
        <is>
          <t>U48</t>
        </is>
      </c>
      <c r="F46" t="inlineStr">
        <is>
          <t>Valvola soffio in campo JB1</t>
        </is>
      </c>
      <c r="I46" t="inlineStr">
        <is>
          <t>JB1</t>
        </is>
      </c>
      <c r="L46">
        <f>VLOOKUP(TabellaUtenze[[#This Row],[componente]],TabellaOpzioni[[#All],[alias]:[taglio]],4,FALSE)</f>
        <v/>
      </c>
      <c r="M46">
        <f>VLOOKUP(TabellaUtenze[[#This Row],[componente]],TabellaOpzioni[[#All],[alias]:[taglio]],5,FALSE)</f>
        <v/>
      </c>
      <c r="N46">
        <f>VLOOKUP(TabellaUtenze[[#This Row],[componente]],TabellaOpzioni[[#All],[alias]:[taglio]],6,FALSE)</f>
        <v/>
      </c>
      <c r="O46">
        <f>VLOOKUP(TabellaUtenze[[#This Row],[componente]],TabellaOpzioni[[#All],[alias]:[taglio]],7,FALSE)</f>
        <v/>
      </c>
      <c r="P46">
        <f>VLOOKUP(TabellaUtenze[[#This Row],[componente]],TabellaOpzioni[[#All],[alias]:[taglio]],8,FALSE)</f>
        <v/>
      </c>
      <c r="Q46">
        <f>VLOOKUP(TabellaUtenze[[#This Row],[componente]],TabellaOpzioni[[#All],[alias]:[taglio]],9,FALSE)</f>
        <v/>
      </c>
    </row>
    <row r="47">
      <c r="A47" t="inlineStr">
        <is>
          <t>Z1</t>
        </is>
      </c>
      <c r="B47" t="inlineStr">
        <is>
          <t>Pressostato di minima (NO)</t>
        </is>
      </c>
      <c r="E47" t="inlineStr">
        <is>
          <t>U49</t>
        </is>
      </c>
      <c r="F47" t="inlineStr">
        <is>
          <t>Pressostato di minima (NO) in JB1</t>
        </is>
      </c>
      <c r="I47" t="inlineStr">
        <is>
          <t>JB1</t>
        </is>
      </c>
      <c r="L47">
        <f>VLOOKUP(TabellaUtenze[[#This Row],[componente]],TabellaOpzioni[[#All],[alias]:[taglio]],4,FALSE)</f>
        <v/>
      </c>
      <c r="M47">
        <f>VLOOKUP(TabellaUtenze[[#This Row],[componente]],TabellaOpzioni[[#All],[alias]:[taglio]],5,FALSE)</f>
        <v/>
      </c>
      <c r="N47">
        <f>VLOOKUP(TabellaUtenze[[#This Row],[componente]],TabellaOpzioni[[#All],[alias]:[taglio]],6,FALSE)</f>
        <v/>
      </c>
      <c r="O47">
        <f>VLOOKUP(TabellaUtenze[[#This Row],[componente]],TabellaOpzioni[[#All],[alias]:[taglio]],7,FALSE)</f>
        <v/>
      </c>
      <c r="P47">
        <f>VLOOKUP(TabellaUtenze[[#This Row],[componente]],TabellaOpzioni[[#All],[alias]:[taglio]],8,FALSE)</f>
        <v/>
      </c>
      <c r="Q47">
        <f>VLOOKUP(TabellaUtenze[[#This Row],[componente]],TabellaOpzioni[[#All],[alias]:[taglio]],9,FALSE)</f>
        <v/>
      </c>
    </row>
    <row r="48">
      <c r="A48" t="inlineStr">
        <is>
          <t>Z1</t>
        </is>
      </c>
      <c r="B48" t="inlineStr">
        <is>
          <t>Pressostato di massima (NC)</t>
        </is>
      </c>
      <c r="E48" t="inlineStr">
        <is>
          <t>U50</t>
        </is>
      </c>
      <c r="F48" t="inlineStr">
        <is>
          <t>Pressostato di massima (NC) in JB1</t>
        </is>
      </c>
      <c r="I48" t="inlineStr">
        <is>
          <t>JB1</t>
        </is>
      </c>
      <c r="L48">
        <f>VLOOKUP(TabellaUtenze[[#This Row],[componente]],TabellaOpzioni[[#All],[alias]:[taglio]],4,FALSE)</f>
        <v/>
      </c>
      <c r="M48">
        <f>VLOOKUP(TabellaUtenze[[#This Row],[componente]],TabellaOpzioni[[#All],[alias]:[taglio]],5,FALSE)</f>
        <v/>
      </c>
      <c r="N48">
        <f>VLOOKUP(TabellaUtenze[[#This Row],[componente]],TabellaOpzioni[[#All],[alias]:[taglio]],6,FALSE)</f>
        <v/>
      </c>
      <c r="O48">
        <f>VLOOKUP(TabellaUtenze[[#This Row],[componente]],TabellaOpzioni[[#All],[alias]:[taglio]],7,FALSE)</f>
        <v/>
      </c>
      <c r="P48">
        <f>VLOOKUP(TabellaUtenze[[#This Row],[componente]],TabellaOpzioni[[#All],[alias]:[taglio]],8,FALSE)</f>
        <v/>
      </c>
      <c r="Q48">
        <f>VLOOKUP(TabellaUtenze[[#This Row],[componente]],TabellaOpzioni[[#All],[alias]:[taglio]],9,FALSE)</f>
        <v/>
      </c>
    </row>
    <row r="49">
      <c r="A49" t="inlineStr">
        <is>
          <t>Z1</t>
        </is>
      </c>
      <c r="B49" t="inlineStr">
        <is>
          <t>Livello minimo (NO)</t>
        </is>
      </c>
      <c r="E49" t="inlineStr">
        <is>
          <t>U51</t>
        </is>
      </c>
      <c r="F49" t="inlineStr">
        <is>
          <t>Livello minimo (NO) in JB1</t>
        </is>
      </c>
      <c r="I49" t="inlineStr">
        <is>
          <t>JB1</t>
        </is>
      </c>
      <c r="L49">
        <f>VLOOKUP(TabellaUtenze[[#This Row],[componente]],TabellaOpzioni[[#All],[alias]:[taglio]],4,FALSE)</f>
        <v/>
      </c>
      <c r="M49">
        <f>VLOOKUP(TabellaUtenze[[#This Row],[componente]],TabellaOpzioni[[#All],[alias]:[taglio]],5,FALSE)</f>
        <v/>
      </c>
      <c r="N49">
        <f>VLOOKUP(TabellaUtenze[[#This Row],[componente]],TabellaOpzioni[[#All],[alias]:[taglio]],6,FALSE)</f>
        <v/>
      </c>
      <c r="O49">
        <f>VLOOKUP(TabellaUtenze[[#This Row],[componente]],TabellaOpzioni[[#All],[alias]:[taglio]],7,FALSE)</f>
        <v/>
      </c>
      <c r="P49">
        <f>VLOOKUP(TabellaUtenze[[#This Row],[componente]],TabellaOpzioni[[#All],[alias]:[taglio]],8,FALSE)</f>
        <v/>
      </c>
      <c r="Q49">
        <f>VLOOKUP(TabellaUtenze[[#This Row],[componente]],TabellaOpzioni[[#All],[alias]:[taglio]],9,FALSE)</f>
        <v/>
      </c>
    </row>
    <row r="50">
      <c r="A50" t="inlineStr">
        <is>
          <t>Z1</t>
        </is>
      </c>
      <c r="B50" t="inlineStr">
        <is>
          <t>Livello massimo (NC)</t>
        </is>
      </c>
      <c r="E50" t="inlineStr">
        <is>
          <t>U52</t>
        </is>
      </c>
      <c r="F50" t="inlineStr">
        <is>
          <t>Livello massimo (NC) in JB1</t>
        </is>
      </c>
      <c r="I50" t="inlineStr">
        <is>
          <t>JB1</t>
        </is>
      </c>
      <c r="L50">
        <f>VLOOKUP(TabellaUtenze[[#This Row],[componente]],TabellaOpzioni[[#All],[alias]:[taglio]],4,FALSE)</f>
        <v/>
      </c>
      <c r="M50">
        <f>VLOOKUP(TabellaUtenze[[#This Row],[componente]],TabellaOpzioni[[#All],[alias]:[taglio]],5,FALSE)</f>
        <v/>
      </c>
      <c r="N50">
        <f>VLOOKUP(TabellaUtenze[[#This Row],[componente]],TabellaOpzioni[[#All],[alias]:[taglio]],6,FALSE)</f>
        <v/>
      </c>
      <c r="O50">
        <f>VLOOKUP(TabellaUtenze[[#This Row],[componente]],TabellaOpzioni[[#All],[alias]:[taglio]],7,FALSE)</f>
        <v/>
      </c>
      <c r="P50">
        <f>VLOOKUP(TabellaUtenze[[#This Row],[componente]],TabellaOpzioni[[#All],[alias]:[taglio]],8,FALSE)</f>
        <v/>
      </c>
      <c r="Q50">
        <f>VLOOKUP(TabellaUtenze[[#This Row],[componente]],TabellaOpzioni[[#All],[alias]:[taglio]],9,FALSE)</f>
        <v/>
      </c>
    </row>
    <row r="51">
      <c r="A51" t="inlineStr">
        <is>
          <t>Z1</t>
        </is>
      </c>
      <c r="B51" t="inlineStr">
        <is>
          <t>Finecorsa (NO)</t>
        </is>
      </c>
      <c r="E51" t="inlineStr">
        <is>
          <t>U53</t>
        </is>
      </c>
      <c r="F51" t="inlineStr">
        <is>
          <t>Finecorsa (NO) in JB1</t>
        </is>
      </c>
      <c r="I51" t="inlineStr">
        <is>
          <t>JB1</t>
        </is>
      </c>
      <c r="L51">
        <f>VLOOKUP(TabellaUtenze[[#This Row],[componente]],TabellaOpzioni[[#All],[alias]:[taglio]],4,FALSE)</f>
        <v/>
      </c>
      <c r="M51">
        <f>VLOOKUP(TabellaUtenze[[#This Row],[componente]],TabellaOpzioni[[#All],[alias]:[taglio]],5,FALSE)</f>
        <v/>
      </c>
      <c r="N51">
        <f>VLOOKUP(TabellaUtenze[[#This Row],[componente]],TabellaOpzioni[[#All],[alias]:[taglio]],6,FALSE)</f>
        <v/>
      </c>
      <c r="O51">
        <f>VLOOKUP(TabellaUtenze[[#This Row],[componente]],TabellaOpzioni[[#All],[alias]:[taglio]],7,FALSE)</f>
        <v/>
      </c>
      <c r="P51">
        <f>VLOOKUP(TabellaUtenze[[#This Row],[componente]],TabellaOpzioni[[#All],[alias]:[taglio]],8,FALSE)</f>
        <v/>
      </c>
      <c r="Q51">
        <f>VLOOKUP(TabellaUtenze[[#This Row],[componente]],TabellaOpzioni[[#All],[alias]:[taglio]],9,FALSE)</f>
        <v/>
      </c>
    </row>
    <row r="52">
      <c r="A52" t="inlineStr">
        <is>
          <t>Z1</t>
        </is>
      </c>
      <c r="B52" t="inlineStr">
        <is>
          <t>Finecorsa (NC)</t>
        </is>
      </c>
      <c r="E52" t="inlineStr">
        <is>
          <t>U54</t>
        </is>
      </c>
      <c r="F52" t="inlineStr">
        <is>
          <t>Finecorsa (NC) in JB1</t>
        </is>
      </c>
      <c r="I52" t="inlineStr">
        <is>
          <t>JB1</t>
        </is>
      </c>
      <c r="L52">
        <f>VLOOKUP(TabellaUtenze[[#This Row],[componente]],TabellaOpzioni[[#All],[alias]:[taglio]],4,FALSE)</f>
        <v/>
      </c>
      <c r="M52">
        <f>VLOOKUP(TabellaUtenze[[#This Row],[componente]],TabellaOpzioni[[#All],[alias]:[taglio]],5,FALSE)</f>
        <v/>
      </c>
      <c r="N52">
        <f>VLOOKUP(TabellaUtenze[[#This Row],[componente]],TabellaOpzioni[[#All],[alias]:[taglio]],6,FALSE)</f>
        <v/>
      </c>
      <c r="O52">
        <f>VLOOKUP(TabellaUtenze[[#This Row],[componente]],TabellaOpzioni[[#All],[alias]:[taglio]],7,FALSE)</f>
        <v/>
      </c>
      <c r="P52">
        <f>VLOOKUP(TabellaUtenze[[#This Row],[componente]],TabellaOpzioni[[#All],[alias]:[taglio]],8,FALSE)</f>
        <v/>
      </c>
      <c r="Q52">
        <f>VLOOKUP(TabellaUtenze[[#This Row],[componente]],TabellaOpzioni[[#All],[alias]:[taglio]],9,FALSE)</f>
        <v/>
      </c>
    </row>
    <row r="53">
      <c r="A53" t="inlineStr">
        <is>
          <t>Z1</t>
        </is>
      </c>
      <c r="B53" t="inlineStr">
        <is>
          <t>Sensore analogico 4-20mA 2 fili in campo</t>
        </is>
      </c>
      <c r="E53" t="inlineStr">
        <is>
          <t>U55</t>
        </is>
      </c>
      <c r="F53" t="inlineStr">
        <is>
          <t>Trasmettitore pressione 4-20 2 fili in JB2</t>
        </is>
      </c>
      <c r="G53" t="inlineStr">
        <is>
          <t>N1</t>
        </is>
      </c>
      <c r="I53" t="inlineStr">
        <is>
          <t>JB2</t>
        </is>
      </c>
      <c r="L53">
        <f>VLOOKUP(TabellaUtenze[[#This Row],[componente]],TabellaOpzioni[[#All],[alias]:[taglio]],4,FALSE)</f>
        <v/>
      </c>
      <c r="M53">
        <f>VLOOKUP(TabellaUtenze[[#This Row],[componente]],TabellaOpzioni[[#All],[alias]:[taglio]],5,FALSE)</f>
        <v/>
      </c>
      <c r="N53">
        <f>VLOOKUP(TabellaUtenze[[#This Row],[componente]],TabellaOpzioni[[#All],[alias]:[taglio]],6,FALSE)</f>
        <v/>
      </c>
      <c r="O53">
        <f>VLOOKUP(TabellaUtenze[[#This Row],[componente]],TabellaOpzioni[[#All],[alias]:[taglio]],7,FALSE)</f>
        <v/>
      </c>
      <c r="P53">
        <f>VLOOKUP(TabellaUtenze[[#This Row],[componente]],TabellaOpzioni[[#All],[alias]:[taglio]],8,FALSE)</f>
        <v/>
      </c>
      <c r="Q53">
        <f>VLOOKUP(TabellaUtenze[[#This Row],[componente]],TabellaOpzioni[[#All],[alias]:[taglio]],9,FALSE)</f>
        <v/>
      </c>
    </row>
    <row r="54">
      <c r="A54" t="inlineStr">
        <is>
          <t>Z1</t>
        </is>
      </c>
      <c r="B54" t="inlineStr">
        <is>
          <t>AI PT100 3 fili</t>
        </is>
      </c>
      <c r="E54" t="inlineStr">
        <is>
          <t>U56</t>
        </is>
      </c>
      <c r="F54" t="inlineStr">
        <is>
          <t>PT100 3 fili in JB2</t>
        </is>
      </c>
      <c r="G54" t="inlineStr">
        <is>
          <t>N1</t>
        </is>
      </c>
      <c r="I54" t="inlineStr">
        <is>
          <t>JB2</t>
        </is>
      </c>
      <c r="L54">
        <f>VLOOKUP(TabellaUtenze[[#This Row],[componente]],TabellaOpzioni[[#All],[alias]:[taglio]],4,FALSE)</f>
        <v/>
      </c>
      <c r="M54">
        <f>VLOOKUP(TabellaUtenze[[#This Row],[componente]],TabellaOpzioni[[#All],[alias]:[taglio]],5,FALSE)</f>
        <v/>
      </c>
      <c r="N54">
        <f>VLOOKUP(TabellaUtenze[[#This Row],[componente]],TabellaOpzioni[[#All],[alias]:[taglio]],6,FALSE)</f>
        <v/>
      </c>
      <c r="O54">
        <f>VLOOKUP(TabellaUtenze[[#This Row],[componente]],TabellaOpzioni[[#All],[alias]:[taglio]],7,FALSE)</f>
        <v/>
      </c>
      <c r="P54">
        <f>VLOOKUP(TabellaUtenze[[#This Row],[componente]],TabellaOpzioni[[#All],[alias]:[taglio]],8,FALSE)</f>
        <v/>
      </c>
      <c r="Q54">
        <f>VLOOKUP(TabellaUtenze[[#This Row],[componente]],TabellaOpzioni[[#All],[alias]:[taglio]],9,FALSE)</f>
        <v/>
      </c>
    </row>
    <row r="55">
      <c r="A55" t="inlineStr">
        <is>
          <t>Z1</t>
        </is>
      </c>
      <c r="B55" t="inlineStr">
        <is>
          <t>Attuatore analogico 0-10V in campo</t>
        </is>
      </c>
      <c r="E55" t="inlineStr">
        <is>
          <t>U57</t>
        </is>
      </c>
      <c r="F55" t="inlineStr">
        <is>
          <t>Attuatore 0-10V serranda in JB2</t>
        </is>
      </c>
      <c r="G55" t="inlineStr">
        <is>
          <t>N1</t>
        </is>
      </c>
      <c r="I55" t="inlineStr">
        <is>
          <t>JB2</t>
        </is>
      </c>
      <c r="L55">
        <f>VLOOKUP(TabellaUtenze[[#This Row],[componente]],TabellaOpzioni[[#All],[alias]:[taglio]],4,FALSE)</f>
        <v/>
      </c>
      <c r="M55">
        <f>VLOOKUP(TabellaUtenze[[#This Row],[componente]],TabellaOpzioni[[#All],[alias]:[taglio]],5,FALSE)</f>
        <v/>
      </c>
      <c r="N55">
        <f>VLOOKUP(TabellaUtenze[[#This Row],[componente]],TabellaOpzioni[[#All],[alias]:[taglio]],6,FALSE)</f>
        <v/>
      </c>
      <c r="O55">
        <f>VLOOKUP(TabellaUtenze[[#This Row],[componente]],TabellaOpzioni[[#All],[alias]:[taglio]],7,FALSE)</f>
        <v/>
      </c>
      <c r="P55">
        <f>VLOOKUP(TabellaUtenze[[#This Row],[componente]],TabellaOpzioni[[#All],[alias]:[taglio]],8,FALSE)</f>
        <v/>
      </c>
      <c r="Q55">
        <f>VLOOKUP(TabellaUtenze[[#This Row],[componente]],TabellaOpzioni[[#All],[alias]:[taglio]],9,FALSE)</f>
        <v/>
      </c>
    </row>
    <row r="56">
      <c r="A56" t="inlineStr">
        <is>
          <t>Z1</t>
        </is>
      </c>
      <c r="B56" t="inlineStr">
        <is>
          <t>AI Termocoppia</t>
        </is>
      </c>
      <c r="E56" t="inlineStr">
        <is>
          <t>U58</t>
        </is>
      </c>
      <c r="F56" t="inlineStr">
        <is>
          <t>Termocoppia forno</t>
        </is>
      </c>
      <c r="G56" t="inlineStr">
        <is>
          <t>N1</t>
        </is>
      </c>
      <c r="L56">
        <f>VLOOKUP(TabellaUtenze[[#This Row],[componente]],TabellaOpzioni[[#All],[alias]:[taglio]],4,FALSE)</f>
        <v/>
      </c>
      <c r="M56">
        <f>VLOOKUP(TabellaUtenze[[#This Row],[componente]],TabellaOpzioni[[#All],[alias]:[taglio]],5,FALSE)</f>
        <v/>
      </c>
      <c r="N56">
        <f>VLOOKUP(TabellaUtenze[[#This Row],[componente]],TabellaOpzioni[[#All],[alias]:[taglio]],6,FALSE)</f>
        <v/>
      </c>
      <c r="O56">
        <f>VLOOKUP(TabellaUtenze[[#This Row],[componente]],TabellaOpzioni[[#All],[alias]:[taglio]],7,FALSE)</f>
        <v/>
      </c>
      <c r="P56">
        <f>VLOOKUP(TabellaUtenze[[#This Row],[componente]],TabellaOpzioni[[#All],[alias]:[taglio]],8,FALSE)</f>
        <v/>
      </c>
      <c r="Q56">
        <f>VLOOKUP(TabellaUtenze[[#This Row],[componente]],TabellaOpzioni[[#All],[alias]:[taglio]],9,FALSE)</f>
        <v/>
      </c>
    </row>
    <row r="57">
      <c r="A57" t="inlineStr">
        <is>
          <t>Z1</t>
        </is>
      </c>
      <c r="B57" t="inlineStr">
        <is>
          <t>AI PT100 2 fili</t>
        </is>
      </c>
      <c r="E57" t="inlineStr">
        <is>
          <t>U59</t>
        </is>
      </c>
      <c r="F57" t="inlineStr">
        <is>
          <t>PT100 2 fili quadro</t>
        </is>
      </c>
      <c r="G57" t="inlineStr">
        <is>
          <t>N1</t>
        </is>
      </c>
      <c r="L57">
        <f>VLOOKUP(TabellaUtenze[[#This Row],[componente]],TabellaOpzioni[[#All],[alias]:[taglio]],4,FALSE)</f>
        <v/>
      </c>
      <c r="M57">
        <f>VLOOKUP(TabellaUtenze[[#This Row],[componente]],TabellaOpzioni[[#All],[alias]:[taglio]],5,FALSE)</f>
        <v/>
      </c>
      <c r="N57">
        <f>VLOOKUP(TabellaUtenze[[#This Row],[componente]],TabellaOpzioni[[#All],[alias]:[taglio]],6,FALSE)</f>
        <v/>
      </c>
      <c r="O57">
        <f>VLOOKUP(TabellaUtenze[[#This Row],[componente]],TabellaOpzioni[[#All],[alias]:[taglio]],7,FALSE)</f>
        <v/>
      </c>
      <c r="P57">
        <f>VLOOKUP(TabellaUtenze[[#This Row],[componente]],TabellaOpzioni[[#All],[alias]:[taglio]],8,FALSE)</f>
        <v/>
      </c>
      <c r="Q57">
        <f>VLOOKUP(TabellaUtenze[[#This Row],[componente]],TabellaOpzioni[[#All],[alias]:[taglio]],9,FALSE)</f>
        <v/>
      </c>
    </row>
    <row r="58">
      <c r="A58" t="inlineStr">
        <is>
          <t>Z1</t>
        </is>
      </c>
      <c r="B58" t="inlineStr">
        <is>
          <t>AI PT100 4 fili</t>
        </is>
      </c>
      <c r="E58" t="inlineStr">
        <is>
          <t>U60</t>
        </is>
      </c>
      <c r="F58" t="inlineStr">
        <is>
          <t>PT100 4 fili laboratorio</t>
        </is>
      </c>
      <c r="G58" t="inlineStr">
        <is>
          <t>N1</t>
        </is>
      </c>
      <c r="L58">
        <f>VLOOKUP(TabellaUtenze[[#This Row],[componente]],TabellaOpzioni[[#All],[alias]:[taglio]],4,FALSE)</f>
        <v/>
      </c>
      <c r="M58">
        <f>VLOOKUP(TabellaUtenze[[#This Row],[componente]],TabellaOpzioni[[#All],[alias]:[taglio]],5,FALSE)</f>
        <v/>
      </c>
      <c r="N58">
        <f>VLOOKUP(TabellaUtenze[[#This Row],[componente]],TabellaOpzioni[[#All],[alias]:[taglio]],6,FALSE)</f>
        <v/>
      </c>
      <c r="O58">
        <f>VLOOKUP(TabellaUtenze[[#This Row],[componente]],TabellaOpzioni[[#All],[alias]:[taglio]],7,FALSE)</f>
        <v/>
      </c>
      <c r="P58">
        <f>VLOOKUP(TabellaUtenze[[#This Row],[componente]],TabellaOpzioni[[#All],[alias]:[taglio]],8,FALSE)</f>
        <v/>
      </c>
      <c r="Q58">
        <f>VLOOKUP(TabellaUtenze[[#This Row],[componente]],TabellaOpzioni[[#All],[alias]:[taglio]],9,FALSE)</f>
        <v/>
      </c>
    </row>
    <row r="59">
      <c r="A59" t="inlineStr">
        <is>
          <t>Z1</t>
        </is>
      </c>
      <c r="B59" t="inlineStr">
        <is>
          <t>Partenza Diretta</t>
        </is>
      </c>
      <c r="E59" t="inlineStr">
        <is>
          <t>U62</t>
        </is>
      </c>
      <c r="F59" t="inlineStr">
        <is>
          <t>Compressore DOL 5,5 kW comandato da N1</t>
        </is>
      </c>
      <c r="G59" t="inlineStr">
        <is>
          <t>N1</t>
        </is>
      </c>
      <c r="L59">
        <f>VLOOKUP(TabellaUtenze[[#This Row],[componente]],TabellaOpzioni[[#All],[alias]:[taglio]],4,FALSE)</f>
        <v/>
      </c>
      <c r="M59">
        <f>VLOOKUP(TabellaUtenze[[#This Row],[componente]],TabellaOpzioni[[#All],[alias]:[taglio]],5,FALSE)</f>
        <v/>
      </c>
      <c r="N59">
        <f>VLOOKUP(TabellaUtenze[[#This Row],[componente]],TabellaOpzioni[[#All],[alias]:[taglio]],6,FALSE)</f>
        <v/>
      </c>
      <c r="O59">
        <f>VLOOKUP(TabellaUtenze[[#This Row],[componente]],TabellaOpzioni[[#All],[alias]:[taglio]],7,FALSE)</f>
        <v/>
      </c>
      <c r="P59">
        <f>VLOOKUP(TabellaUtenze[[#This Row],[componente]],TabellaOpzioni[[#All],[alias]:[taglio]],8,FALSE)</f>
        <v/>
      </c>
      <c r="Q59">
        <f>VLOOKUP(TabellaUtenze[[#This Row],[componente]],TabellaOpzioni[[#All],[alias]:[taglio]],9,FALSE)</f>
        <v/>
      </c>
      <c r="R59" t="n">
        <v>5.5</v>
      </c>
      <c r="T59" t="inlineStr">
        <is>
          <t>EMERGENZA</t>
        </is>
      </c>
    </row>
    <row r="60">
      <c r="A60" t="inlineStr">
        <is>
          <t>Z1</t>
        </is>
      </c>
      <c r="B60" t="inlineStr">
        <is>
          <t>Cilindro pneumatico lavoro/riposo</t>
        </is>
      </c>
      <c r="E60" t="inlineStr">
        <is>
          <t>U64</t>
        </is>
      </c>
      <c r="F60" t="inlineStr">
        <is>
          <t>Cilindro pneumatico lavoro/riposo su N1 in JB11</t>
        </is>
      </c>
      <c r="G60" t="inlineStr">
        <is>
          <t>N1</t>
        </is>
      </c>
      <c r="I60" t="inlineStr">
        <is>
          <t>JB11</t>
        </is>
      </c>
      <c r="L60">
        <f>VLOOKUP(TabellaUtenze[[#This Row],[componente]],TabellaOpzioni[[#All],[alias]:[taglio]],4,FALSE)</f>
        <v/>
      </c>
      <c r="M60">
        <f>VLOOKUP(TabellaUtenze[[#This Row],[componente]],TabellaOpzioni[[#All],[alias]:[taglio]],5,FALSE)</f>
        <v/>
      </c>
      <c r="N60">
        <f>VLOOKUP(TabellaUtenze[[#This Row],[componente]],TabellaOpzioni[[#All],[alias]:[taglio]],6,FALSE)</f>
        <v/>
      </c>
      <c r="O60">
        <f>VLOOKUP(TabellaUtenze[[#This Row],[componente]],TabellaOpzioni[[#All],[alias]:[taglio]],7,FALSE)</f>
        <v/>
      </c>
      <c r="P60">
        <f>VLOOKUP(TabellaUtenze[[#This Row],[componente]],TabellaOpzioni[[#All],[alias]:[taglio]],8,FALSE)</f>
        <v/>
      </c>
      <c r="Q60">
        <f>VLOOKUP(TabellaUtenze[[#This Row],[componente]],TabellaOpzioni[[#All],[alias]:[taglio]],9,FALSE)</f>
        <v/>
      </c>
    </row>
    <row r="61">
      <c r="A61" t="inlineStr">
        <is>
          <t>Z1</t>
        </is>
      </c>
      <c r="B61" t="inlineStr">
        <is>
          <t>Cilindro pneumatico spintore</t>
        </is>
      </c>
      <c r="E61" t="inlineStr">
        <is>
          <t>U65</t>
        </is>
      </c>
      <c r="F61" t="inlineStr">
        <is>
          <t>Cilindro pneumatico spintore su N1 in JB11</t>
        </is>
      </c>
      <c r="G61" t="inlineStr">
        <is>
          <t>N1</t>
        </is>
      </c>
      <c r="I61" t="inlineStr">
        <is>
          <t>JB11</t>
        </is>
      </c>
      <c r="L61">
        <f>VLOOKUP(TabellaUtenze[[#This Row],[componente]],TabellaOpzioni[[#All],[alias]:[taglio]],4,FALSE)</f>
        <v/>
      </c>
      <c r="M61">
        <f>VLOOKUP(TabellaUtenze[[#This Row],[componente]],TabellaOpzioni[[#All],[alias]:[taglio]],5,FALSE)</f>
        <v/>
      </c>
      <c r="N61">
        <f>VLOOKUP(TabellaUtenze[[#This Row],[componente]],TabellaOpzioni[[#All],[alias]:[taglio]],6,FALSE)</f>
        <v/>
      </c>
      <c r="O61">
        <f>VLOOKUP(TabellaUtenze[[#This Row],[componente]],TabellaOpzioni[[#All],[alias]:[taglio]],7,FALSE)</f>
        <v/>
      </c>
      <c r="P61">
        <f>VLOOKUP(TabellaUtenze[[#This Row],[componente]],TabellaOpzioni[[#All],[alias]:[taglio]],8,FALSE)</f>
        <v/>
      </c>
      <c r="Q61">
        <f>VLOOKUP(TabellaUtenze[[#This Row],[componente]],TabellaOpzioni[[#All],[alias]:[taglio]],9,FALSE)</f>
        <v/>
      </c>
    </row>
    <row r="62">
      <c r="A62" t="inlineStr">
        <is>
          <t>Z1</t>
        </is>
      </c>
      <c r="B62" t="inlineStr">
        <is>
          <t>Cilindro pneumatico rotante</t>
        </is>
      </c>
      <c r="E62" t="inlineStr">
        <is>
          <t>U66</t>
        </is>
      </c>
      <c r="F62" t="inlineStr">
        <is>
          <t>Cilindro pneumatico rotante su N1 in JB11</t>
        </is>
      </c>
      <c r="G62" t="inlineStr">
        <is>
          <t>N1</t>
        </is>
      </c>
      <c r="I62" t="inlineStr">
        <is>
          <t>JB11</t>
        </is>
      </c>
      <c r="L62">
        <f>VLOOKUP(TabellaUtenze[[#This Row],[componente]],TabellaOpzioni[[#All],[alias]:[taglio]],4,FALSE)</f>
        <v/>
      </c>
      <c r="M62">
        <f>VLOOKUP(TabellaUtenze[[#This Row],[componente]],TabellaOpzioni[[#All],[alias]:[taglio]],5,FALSE)</f>
        <v/>
      </c>
      <c r="N62">
        <f>VLOOKUP(TabellaUtenze[[#This Row],[componente]],TabellaOpzioni[[#All],[alias]:[taglio]],6,FALSE)</f>
        <v/>
      </c>
      <c r="O62">
        <f>VLOOKUP(TabellaUtenze[[#This Row],[componente]],TabellaOpzioni[[#All],[alias]:[taglio]],7,FALSE)</f>
        <v/>
      </c>
      <c r="P62">
        <f>VLOOKUP(TabellaUtenze[[#This Row],[componente]],TabellaOpzioni[[#All],[alias]:[taglio]],8,FALSE)</f>
        <v/>
      </c>
      <c r="Q62">
        <f>VLOOKUP(TabellaUtenze[[#This Row],[componente]],TabellaOpzioni[[#All],[alias]:[taglio]],9,FALSE)</f>
        <v/>
      </c>
    </row>
    <row r="63">
      <c r="A63" t="inlineStr">
        <is>
          <t>Z1</t>
        </is>
      </c>
      <c r="B63" t="inlineStr">
        <is>
          <t>Fotocellula (NO)</t>
        </is>
      </c>
      <c r="E63" t="inlineStr">
        <is>
          <t>U67</t>
        </is>
      </c>
      <c r="F63" t="inlineStr">
        <is>
          <t>Fotocellula (NO) su N1 in JB11</t>
        </is>
      </c>
      <c r="G63" t="inlineStr">
        <is>
          <t>N1</t>
        </is>
      </c>
      <c r="I63" t="inlineStr">
        <is>
          <t>JB11</t>
        </is>
      </c>
      <c r="L63">
        <f>VLOOKUP(TabellaUtenze[[#This Row],[componente]],TabellaOpzioni[[#All],[alias]:[taglio]],4,FALSE)</f>
        <v/>
      </c>
      <c r="M63">
        <f>VLOOKUP(TabellaUtenze[[#This Row],[componente]],TabellaOpzioni[[#All],[alias]:[taglio]],5,FALSE)</f>
        <v/>
      </c>
      <c r="N63">
        <f>VLOOKUP(TabellaUtenze[[#This Row],[componente]],TabellaOpzioni[[#All],[alias]:[taglio]],6,FALSE)</f>
        <v/>
      </c>
      <c r="O63">
        <f>VLOOKUP(TabellaUtenze[[#This Row],[componente]],TabellaOpzioni[[#All],[alias]:[taglio]],7,FALSE)</f>
        <v/>
      </c>
      <c r="P63">
        <f>VLOOKUP(TabellaUtenze[[#This Row],[componente]],TabellaOpzioni[[#All],[alias]:[taglio]],8,FALSE)</f>
        <v/>
      </c>
      <c r="Q63">
        <f>VLOOKUP(TabellaUtenze[[#This Row],[componente]],TabellaOpzioni[[#All],[alias]:[taglio]],9,FALSE)</f>
        <v/>
      </c>
    </row>
    <row r="64">
      <c r="A64" t="inlineStr">
        <is>
          <t>Z1</t>
        </is>
      </c>
      <c r="B64" t="inlineStr">
        <is>
          <t>Fotocellula (NC)</t>
        </is>
      </c>
      <c r="E64" t="inlineStr">
        <is>
          <t>U68</t>
        </is>
      </c>
      <c r="F64" t="inlineStr">
        <is>
          <t>Fotocellula (NC) su N1 in JB11</t>
        </is>
      </c>
      <c r="G64" t="inlineStr">
        <is>
          <t>N1</t>
        </is>
      </c>
      <c r="I64" t="inlineStr">
        <is>
          <t>JB11</t>
        </is>
      </c>
      <c r="L64">
        <f>VLOOKUP(TabellaUtenze[[#This Row],[componente]],TabellaOpzioni[[#All],[alias]:[taglio]],4,FALSE)</f>
        <v/>
      </c>
      <c r="M64">
        <f>VLOOKUP(TabellaUtenze[[#This Row],[componente]],TabellaOpzioni[[#All],[alias]:[taglio]],5,FALSE)</f>
        <v/>
      </c>
      <c r="N64">
        <f>VLOOKUP(TabellaUtenze[[#This Row],[componente]],TabellaOpzioni[[#All],[alias]:[taglio]],6,FALSE)</f>
        <v/>
      </c>
      <c r="O64">
        <f>VLOOKUP(TabellaUtenze[[#This Row],[componente]],TabellaOpzioni[[#All],[alias]:[taglio]],7,FALSE)</f>
        <v/>
      </c>
      <c r="P64">
        <f>VLOOKUP(TabellaUtenze[[#This Row],[componente]],TabellaOpzioni[[#All],[alias]:[taglio]],8,FALSE)</f>
        <v/>
      </c>
      <c r="Q64">
        <f>VLOOKUP(TabellaUtenze[[#This Row],[componente]],TabellaOpzioni[[#All],[alias]:[taglio]],9,FALSE)</f>
        <v/>
      </c>
    </row>
    <row r="65">
      <c r="A65" t="inlineStr">
        <is>
          <t>Z1</t>
        </is>
      </c>
      <c r="B65" t="inlineStr">
        <is>
          <t>Proximity (NO)</t>
        </is>
      </c>
      <c r="E65" t="inlineStr">
        <is>
          <t>U69</t>
        </is>
      </c>
      <c r="F65" t="inlineStr">
        <is>
          <t>Proximity (NO) su N1 in JB11</t>
        </is>
      </c>
      <c r="G65" t="inlineStr">
        <is>
          <t>N1</t>
        </is>
      </c>
      <c r="I65" t="inlineStr">
        <is>
          <t>JB11</t>
        </is>
      </c>
      <c r="L65">
        <f>VLOOKUP(TabellaUtenze[[#This Row],[componente]],TabellaOpzioni[[#All],[alias]:[taglio]],4,FALSE)</f>
        <v/>
      </c>
      <c r="M65">
        <f>VLOOKUP(TabellaUtenze[[#This Row],[componente]],TabellaOpzioni[[#All],[alias]:[taglio]],5,FALSE)</f>
        <v/>
      </c>
      <c r="N65">
        <f>VLOOKUP(TabellaUtenze[[#This Row],[componente]],TabellaOpzioni[[#All],[alias]:[taglio]],6,FALSE)</f>
        <v/>
      </c>
      <c r="O65">
        <f>VLOOKUP(TabellaUtenze[[#This Row],[componente]],TabellaOpzioni[[#All],[alias]:[taglio]],7,FALSE)</f>
        <v/>
      </c>
      <c r="P65">
        <f>VLOOKUP(TabellaUtenze[[#This Row],[componente]],TabellaOpzioni[[#All],[alias]:[taglio]],8,FALSE)</f>
        <v/>
      </c>
      <c r="Q65">
        <f>VLOOKUP(TabellaUtenze[[#This Row],[componente]],TabellaOpzioni[[#All],[alias]:[taglio]],9,FALSE)</f>
        <v/>
      </c>
    </row>
    <row r="66">
      <c r="A66" t="inlineStr">
        <is>
          <t>Z1</t>
        </is>
      </c>
      <c r="B66" t="inlineStr">
        <is>
          <t>Proximity (NC)</t>
        </is>
      </c>
      <c r="E66" t="inlineStr">
        <is>
          <t>U70</t>
        </is>
      </c>
      <c r="F66" t="inlineStr">
        <is>
          <t>Proximity (NC) su N1 in JB11</t>
        </is>
      </c>
      <c r="G66" t="inlineStr">
        <is>
          <t>N1</t>
        </is>
      </c>
      <c r="I66" t="inlineStr">
        <is>
          <t>JB11</t>
        </is>
      </c>
      <c r="L66">
        <f>VLOOKUP(TabellaUtenze[[#This Row],[componente]],TabellaOpzioni[[#All],[alias]:[taglio]],4,FALSE)</f>
        <v/>
      </c>
      <c r="M66">
        <f>VLOOKUP(TabellaUtenze[[#This Row],[componente]],TabellaOpzioni[[#All],[alias]:[taglio]],5,FALSE)</f>
        <v/>
      </c>
      <c r="N66">
        <f>VLOOKUP(TabellaUtenze[[#This Row],[componente]],TabellaOpzioni[[#All],[alias]:[taglio]],6,FALSE)</f>
        <v/>
      </c>
      <c r="O66">
        <f>VLOOKUP(TabellaUtenze[[#This Row],[componente]],TabellaOpzioni[[#All],[alias]:[taglio]],7,FALSE)</f>
        <v/>
      </c>
      <c r="P66">
        <f>VLOOKUP(TabellaUtenze[[#This Row],[componente]],TabellaOpzioni[[#All],[alias]:[taglio]],8,FALSE)</f>
        <v/>
      </c>
      <c r="Q66">
        <f>VLOOKUP(TabellaUtenze[[#This Row],[componente]],TabellaOpzioni[[#All],[alias]:[taglio]],9,FALSE)</f>
        <v/>
      </c>
    </row>
    <row r="67">
      <c r="A67" t="inlineStr">
        <is>
          <t>Z1</t>
        </is>
      </c>
      <c r="B67" t="inlineStr">
        <is>
          <t>Reed magnetico diretto</t>
        </is>
      </c>
      <c r="E67" t="inlineStr">
        <is>
          <t>U71</t>
        </is>
      </c>
      <c r="F67" t="inlineStr">
        <is>
          <t>Reed magnetico su N1</t>
        </is>
      </c>
      <c r="G67" t="inlineStr">
        <is>
          <t>N1</t>
        </is>
      </c>
      <c r="L67">
        <f>VLOOKUP(TabellaUtenze[[#This Row],[componente]],TabellaOpzioni[[#All],[alias]:[taglio]],4,FALSE)</f>
        <v/>
      </c>
      <c r="M67">
        <f>VLOOKUP(TabellaUtenze[[#This Row],[componente]],TabellaOpzioni[[#All],[alias]:[taglio]],5,FALSE)</f>
        <v/>
      </c>
      <c r="N67">
        <f>VLOOKUP(TabellaUtenze[[#This Row],[componente]],TabellaOpzioni[[#All],[alias]:[taglio]],6,FALSE)</f>
        <v/>
      </c>
      <c r="O67">
        <f>VLOOKUP(TabellaUtenze[[#This Row],[componente]],TabellaOpzioni[[#All],[alias]:[taglio]],7,FALSE)</f>
        <v/>
      </c>
      <c r="P67">
        <f>VLOOKUP(TabellaUtenze[[#This Row],[componente]],TabellaOpzioni[[#All],[alias]:[taglio]],8,FALSE)</f>
        <v/>
      </c>
      <c r="Q67">
        <f>VLOOKUP(TabellaUtenze[[#This Row],[componente]],TabellaOpzioni[[#All],[alias]:[taglio]],9,FALSE)</f>
        <v/>
      </c>
    </row>
    <row r="68">
      <c r="A68" t="inlineStr">
        <is>
          <t>Z1</t>
        </is>
      </c>
      <c r="B68" t="inlineStr">
        <is>
          <t>Attuatore analogico 4-20mA in campo</t>
        </is>
      </c>
      <c r="E68" t="inlineStr">
        <is>
          <t>U72</t>
        </is>
      </c>
      <c r="F68" t="inlineStr">
        <is>
          <t>Attuatore 4-20mA valvola regolazione su N1 in JB11</t>
        </is>
      </c>
      <c r="G68" t="inlineStr">
        <is>
          <t>N1</t>
        </is>
      </c>
      <c r="I68" t="inlineStr">
        <is>
          <t>JB11</t>
        </is>
      </c>
      <c r="L68">
        <f>VLOOKUP(TabellaUtenze[[#This Row],[componente]],TabellaOpzioni[[#All],[alias]:[taglio]],4,FALSE)</f>
        <v/>
      </c>
      <c r="M68">
        <f>VLOOKUP(TabellaUtenze[[#This Row],[componente]],TabellaOpzioni[[#All],[alias]:[taglio]],5,FALSE)</f>
        <v/>
      </c>
      <c r="N68">
        <f>VLOOKUP(TabellaUtenze[[#This Row],[componente]],TabellaOpzioni[[#All],[alias]:[taglio]],6,FALSE)</f>
        <v/>
      </c>
      <c r="O68">
        <f>VLOOKUP(TabellaUtenze[[#This Row],[componente]],TabellaOpzioni[[#All],[alias]:[taglio]],7,FALSE)</f>
        <v/>
      </c>
      <c r="P68">
        <f>VLOOKUP(TabellaUtenze[[#This Row],[componente]],TabellaOpzioni[[#All],[alias]:[taglio]],8,FALSE)</f>
        <v/>
      </c>
      <c r="Q68">
        <f>VLOOKUP(TabellaUtenze[[#This Row],[componente]],TabellaOpzioni[[#All],[alias]:[taglio]],9,FALSE)</f>
        <v/>
      </c>
    </row>
    <row r="69">
      <c r="A69" t="inlineStr">
        <is>
          <t>Z1</t>
        </is>
      </c>
      <c r="B69" t="inlineStr">
        <is>
          <t>Cilindro pneumatico sollevatore</t>
        </is>
      </c>
      <c r="E69" t="inlineStr">
        <is>
          <t>U73</t>
        </is>
      </c>
      <c r="F69" t="inlineStr">
        <is>
          <t>Cilindro pneumatico sollevatore su N2 in JB21</t>
        </is>
      </c>
      <c r="G69" t="inlineStr">
        <is>
          <t>N2</t>
        </is>
      </c>
      <c r="H69" t="inlineStr">
        <is>
          <t>+BXN2</t>
        </is>
      </c>
      <c r="I69" t="inlineStr">
        <is>
          <t>JB21</t>
        </is>
      </c>
      <c r="L69">
        <f>VLOOKUP(TabellaUtenze[[#This Row],[componente]],TabellaOpzioni[[#All],[alias]:[taglio]],4,FALSE)</f>
        <v/>
      </c>
      <c r="M69">
        <f>VLOOKUP(TabellaUtenze[[#This Row],[componente]],TabellaOpzioni[[#All],[alias]:[taglio]],5,FALSE)</f>
        <v/>
      </c>
      <c r="N69">
        <f>VLOOKUP(TabellaUtenze[[#This Row],[componente]],TabellaOpzioni[[#All],[alias]:[taglio]],6,FALSE)</f>
        <v/>
      </c>
      <c r="O69">
        <f>VLOOKUP(TabellaUtenze[[#This Row],[componente]],TabellaOpzioni[[#All],[alias]:[taglio]],7,FALSE)</f>
        <v/>
      </c>
      <c r="P69">
        <f>VLOOKUP(TabellaUtenze[[#This Row],[componente]],TabellaOpzioni[[#All],[alias]:[taglio]],8,FALSE)</f>
        <v/>
      </c>
      <c r="Q69">
        <f>VLOOKUP(TabellaUtenze[[#This Row],[componente]],TabellaOpzioni[[#All],[alias]:[taglio]],9,FALSE)</f>
        <v/>
      </c>
    </row>
    <row r="70">
      <c r="A70" t="inlineStr">
        <is>
          <t>Z1</t>
        </is>
      </c>
      <c r="B70" t="inlineStr">
        <is>
          <t>Pinza Pneumatica</t>
        </is>
      </c>
      <c r="E70" t="inlineStr">
        <is>
          <t>U74</t>
        </is>
      </c>
      <c r="F70" t="inlineStr">
        <is>
          <t>Pinza Pneumatica su N2 in JB21</t>
        </is>
      </c>
      <c r="G70" t="inlineStr">
        <is>
          <t>N2</t>
        </is>
      </c>
      <c r="H70" t="inlineStr">
        <is>
          <t>+BXN2</t>
        </is>
      </c>
      <c r="I70" t="inlineStr">
        <is>
          <t>JB21</t>
        </is>
      </c>
      <c r="L70">
        <f>VLOOKUP(TabellaUtenze[[#This Row],[componente]],TabellaOpzioni[[#All],[alias]:[taglio]],4,FALSE)</f>
        <v/>
      </c>
      <c r="M70">
        <f>VLOOKUP(TabellaUtenze[[#This Row],[componente]],TabellaOpzioni[[#All],[alias]:[taglio]],5,FALSE)</f>
        <v/>
      </c>
      <c r="N70">
        <f>VLOOKUP(TabellaUtenze[[#This Row],[componente]],TabellaOpzioni[[#All],[alias]:[taglio]],6,FALSE)</f>
        <v/>
      </c>
      <c r="O70">
        <f>VLOOKUP(TabellaUtenze[[#This Row],[componente]],TabellaOpzioni[[#All],[alias]:[taglio]],7,FALSE)</f>
        <v/>
      </c>
      <c r="P70">
        <f>VLOOKUP(TabellaUtenze[[#This Row],[componente]],TabellaOpzioni[[#All],[alias]:[taglio]],8,FALSE)</f>
        <v/>
      </c>
      <c r="Q70">
        <f>VLOOKUP(TabellaUtenze[[#This Row],[componente]],TabellaOpzioni[[#All],[alias]:[taglio]],9,FALSE)</f>
        <v/>
      </c>
    </row>
    <row r="71">
      <c r="A71" t="inlineStr">
        <is>
          <t>Z1</t>
        </is>
      </c>
      <c r="B71" t="inlineStr">
        <is>
          <t>Stopper</t>
        </is>
      </c>
      <c r="E71" t="inlineStr">
        <is>
          <t>U75</t>
        </is>
      </c>
      <c r="F71" t="inlineStr">
        <is>
          <t>Stopper su N2 in JB21</t>
        </is>
      </c>
      <c r="G71" t="inlineStr">
        <is>
          <t>N2</t>
        </is>
      </c>
      <c r="H71" t="inlineStr">
        <is>
          <t>+BXN2</t>
        </is>
      </c>
      <c r="I71" t="inlineStr">
        <is>
          <t>JB21</t>
        </is>
      </c>
      <c r="L71">
        <f>VLOOKUP(TabellaUtenze[[#This Row],[componente]],TabellaOpzioni[[#All],[alias]:[taglio]],4,FALSE)</f>
        <v/>
      </c>
      <c r="M71">
        <f>VLOOKUP(TabellaUtenze[[#This Row],[componente]],TabellaOpzioni[[#All],[alias]:[taglio]],5,FALSE)</f>
        <v/>
      </c>
      <c r="N71">
        <f>VLOOKUP(TabellaUtenze[[#This Row],[componente]],TabellaOpzioni[[#All],[alias]:[taglio]],6,FALSE)</f>
        <v/>
      </c>
      <c r="O71">
        <f>VLOOKUP(TabellaUtenze[[#This Row],[componente]],TabellaOpzioni[[#All],[alias]:[taglio]],7,FALSE)</f>
        <v/>
      </c>
      <c r="P71">
        <f>VLOOKUP(TabellaUtenze[[#This Row],[componente]],TabellaOpzioni[[#All],[alias]:[taglio]],8,FALSE)</f>
        <v/>
      </c>
      <c r="Q71">
        <f>VLOOKUP(TabellaUtenze[[#This Row],[componente]],TabellaOpzioni[[#All],[alias]:[taglio]],9,FALSE)</f>
        <v/>
      </c>
    </row>
    <row r="72">
      <c r="A72" t="inlineStr">
        <is>
          <t>Z1</t>
        </is>
      </c>
      <c r="B72" t="inlineStr">
        <is>
          <t>Valvola monostabile con finecorsa</t>
        </is>
      </c>
      <c r="E72" t="inlineStr">
        <is>
          <t>U76</t>
        </is>
      </c>
      <c r="F72" t="inlineStr">
        <is>
          <t>Valvola monostabile con finecorsa su N2 in JB21</t>
        </is>
      </c>
      <c r="G72" t="inlineStr">
        <is>
          <t>N2</t>
        </is>
      </c>
      <c r="H72" t="inlineStr">
        <is>
          <t>+BXN2</t>
        </is>
      </c>
      <c r="I72" t="inlineStr">
        <is>
          <t>JB21</t>
        </is>
      </c>
      <c r="L72">
        <f>VLOOKUP(TabellaUtenze[[#This Row],[componente]],TabellaOpzioni[[#All],[alias]:[taglio]],4,FALSE)</f>
        <v/>
      </c>
      <c r="M72">
        <f>VLOOKUP(TabellaUtenze[[#This Row],[componente]],TabellaOpzioni[[#All],[alias]:[taglio]],5,FALSE)</f>
        <v/>
      </c>
      <c r="N72">
        <f>VLOOKUP(TabellaUtenze[[#This Row],[componente]],TabellaOpzioni[[#All],[alias]:[taglio]],6,FALSE)</f>
        <v/>
      </c>
      <c r="O72">
        <f>VLOOKUP(TabellaUtenze[[#This Row],[componente]],TabellaOpzioni[[#All],[alias]:[taglio]],7,FALSE)</f>
        <v/>
      </c>
      <c r="P72">
        <f>VLOOKUP(TabellaUtenze[[#This Row],[componente]],TabellaOpzioni[[#All],[alias]:[taglio]],8,FALSE)</f>
        <v/>
      </c>
      <c r="Q72">
        <f>VLOOKUP(TabellaUtenze[[#This Row],[componente]],TabellaOpzioni[[#All],[alias]:[taglio]],9,FALSE)</f>
        <v/>
      </c>
    </row>
    <row r="73">
      <c r="A73" t="inlineStr">
        <is>
          <t>Z1</t>
        </is>
      </c>
      <c r="B73" t="inlineStr">
        <is>
          <t>Finecorsa valvola aperta/chiusa (2 DI)</t>
        </is>
      </c>
      <c r="E73" t="inlineStr">
        <is>
          <t>U77</t>
        </is>
      </c>
      <c r="F73" t="inlineStr">
        <is>
          <t>Finecorsa valvola aperta/chiusa (2 DI) su N2 in JB21</t>
        </is>
      </c>
      <c r="G73" t="inlineStr">
        <is>
          <t>N2</t>
        </is>
      </c>
      <c r="H73" t="inlineStr">
        <is>
          <t>+BXN2</t>
        </is>
      </c>
      <c r="I73" t="inlineStr">
        <is>
          <t>JB21</t>
        </is>
      </c>
      <c r="L73">
        <f>VLOOKUP(TabellaUtenze[[#This Row],[componente]],TabellaOpzioni[[#All],[alias]:[taglio]],4,FALSE)</f>
        <v/>
      </c>
      <c r="M73">
        <f>VLOOKUP(TabellaUtenze[[#This Row],[componente]],TabellaOpzioni[[#All],[alias]:[taglio]],5,FALSE)</f>
        <v/>
      </c>
      <c r="N73">
        <f>VLOOKUP(TabellaUtenze[[#This Row],[componente]],TabellaOpzioni[[#All],[alias]:[taglio]],6,FALSE)</f>
        <v/>
      </c>
      <c r="O73">
        <f>VLOOKUP(TabellaUtenze[[#This Row],[componente]],TabellaOpzioni[[#All],[alias]:[taglio]],7,FALSE)</f>
        <v/>
      </c>
      <c r="P73">
        <f>VLOOKUP(TabellaUtenze[[#This Row],[componente]],TabellaOpzioni[[#All],[alias]:[taglio]],8,FALSE)</f>
        <v/>
      </c>
      <c r="Q73">
        <f>VLOOKUP(TabellaUtenze[[#This Row],[componente]],TabellaOpzioni[[#All],[alias]:[taglio]],9,FALSE)</f>
        <v/>
      </c>
    </row>
    <row r="74">
      <c r="A74" t="inlineStr">
        <is>
          <t>Z1</t>
        </is>
      </c>
      <c r="B74" t="inlineStr">
        <is>
          <t>Vibratore pneumatico</t>
        </is>
      </c>
      <c r="E74" t="inlineStr">
        <is>
          <t>U78</t>
        </is>
      </c>
      <c r="F74" t="inlineStr">
        <is>
          <t>Vibratore su N2</t>
        </is>
      </c>
      <c r="G74" t="inlineStr">
        <is>
          <t>N2</t>
        </is>
      </c>
      <c r="H74" t="inlineStr">
        <is>
          <t>+BXN2</t>
        </is>
      </c>
      <c r="L74">
        <f>VLOOKUP(TabellaUtenze[[#This Row],[componente]],TabellaOpzioni[[#All],[alias]:[taglio]],4,FALSE)</f>
        <v/>
      </c>
      <c r="M74">
        <f>VLOOKUP(TabellaUtenze[[#This Row],[componente]],TabellaOpzioni[[#All],[alias]:[taglio]],5,FALSE)</f>
        <v/>
      </c>
      <c r="N74">
        <f>VLOOKUP(TabellaUtenze[[#This Row],[componente]],TabellaOpzioni[[#All],[alias]:[taglio]],6,FALSE)</f>
        <v/>
      </c>
      <c r="O74">
        <f>VLOOKUP(TabellaUtenze[[#This Row],[componente]],TabellaOpzioni[[#All],[alias]:[taglio]],7,FALSE)</f>
        <v/>
      </c>
      <c r="P74">
        <f>VLOOKUP(TabellaUtenze[[#This Row],[componente]],TabellaOpzioni[[#All],[alias]:[taglio]],8,FALSE)</f>
        <v/>
      </c>
      <c r="Q74">
        <f>VLOOKUP(TabellaUtenze[[#This Row],[componente]],TabellaOpzioni[[#All],[alias]:[taglio]],9,FALSE)</f>
        <v/>
      </c>
    </row>
    <row r="75">
      <c r="A75" t="inlineStr">
        <is>
          <t>Z1</t>
        </is>
      </c>
      <c r="B75" t="inlineStr">
        <is>
          <t>Pompa pneumatica</t>
        </is>
      </c>
      <c r="E75" t="inlineStr">
        <is>
          <t>U79</t>
        </is>
      </c>
      <c r="F75" t="inlineStr">
        <is>
          <t>Pompa pneumatica su N2</t>
        </is>
      </c>
      <c r="G75" t="inlineStr">
        <is>
          <t>N2</t>
        </is>
      </c>
      <c r="H75" t="inlineStr">
        <is>
          <t>+BXN2</t>
        </is>
      </c>
      <c r="L75">
        <f>VLOOKUP(TabellaUtenze[[#This Row],[componente]],TabellaOpzioni[[#All],[alias]:[taglio]],4,FALSE)</f>
        <v/>
      </c>
      <c r="M75">
        <f>VLOOKUP(TabellaUtenze[[#This Row],[componente]],TabellaOpzioni[[#All],[alias]:[taglio]],5,FALSE)</f>
        <v/>
      </c>
      <c r="N75">
        <f>VLOOKUP(TabellaUtenze[[#This Row],[componente]],TabellaOpzioni[[#All],[alias]:[taglio]],6,FALSE)</f>
        <v/>
      </c>
      <c r="O75">
        <f>VLOOKUP(TabellaUtenze[[#This Row],[componente]],TabellaOpzioni[[#All],[alias]:[taglio]],7,FALSE)</f>
        <v/>
      </c>
      <c r="P75">
        <f>VLOOKUP(TabellaUtenze[[#This Row],[componente]],TabellaOpzioni[[#All],[alias]:[taglio]],8,FALSE)</f>
        <v/>
      </c>
      <c r="Q75">
        <f>VLOOKUP(TabellaUtenze[[#This Row],[componente]],TabellaOpzioni[[#All],[alias]:[taglio]],9,FALSE)</f>
        <v/>
      </c>
    </row>
    <row r="76">
      <c r="A76" t="inlineStr">
        <is>
          <t>Z1</t>
        </is>
      </c>
      <c r="B76" t="inlineStr">
        <is>
          <t>AI 4-20mA 4 fili</t>
        </is>
      </c>
      <c r="E76" t="inlineStr">
        <is>
          <t>U80</t>
        </is>
      </c>
      <c r="F76" t="inlineStr">
        <is>
          <t>AI 4-20 4 fili su N2</t>
        </is>
      </c>
      <c r="G76" t="inlineStr">
        <is>
          <t>N2</t>
        </is>
      </c>
      <c r="H76" t="inlineStr">
        <is>
          <t>+BXN2</t>
        </is>
      </c>
      <c r="L76">
        <f>VLOOKUP(TabellaUtenze[[#This Row],[componente]],TabellaOpzioni[[#All],[alias]:[taglio]],4,FALSE)</f>
        <v/>
      </c>
      <c r="M76">
        <f>VLOOKUP(TabellaUtenze[[#This Row],[componente]],TabellaOpzioni[[#All],[alias]:[taglio]],5,FALSE)</f>
        <v/>
      </c>
      <c r="N76">
        <f>VLOOKUP(TabellaUtenze[[#This Row],[componente]],TabellaOpzioni[[#All],[alias]:[taglio]],6,FALSE)</f>
        <v/>
      </c>
      <c r="O76">
        <f>VLOOKUP(TabellaUtenze[[#This Row],[componente]],TabellaOpzioni[[#All],[alias]:[taglio]],7,FALSE)</f>
        <v/>
      </c>
      <c r="P76">
        <f>VLOOKUP(TabellaUtenze[[#This Row],[componente]],TabellaOpzioni[[#All],[alias]:[taglio]],8,FALSE)</f>
        <v/>
      </c>
      <c r="Q76">
        <f>VLOOKUP(TabellaUtenze[[#This Row],[componente]],TabellaOpzioni[[#All],[alias]:[taglio]],9,FALSE)</f>
        <v/>
      </c>
    </row>
    <row r="77">
      <c r="A77" t="inlineStr">
        <is>
          <t>Z1</t>
        </is>
      </c>
      <c r="B77" t="inlineStr">
        <is>
          <t>AI 0-10V</t>
        </is>
      </c>
      <c r="E77" t="inlineStr">
        <is>
          <t>U81</t>
        </is>
      </c>
      <c r="F77" t="inlineStr">
        <is>
          <t>AI 0-10V su N2</t>
        </is>
      </c>
      <c r="G77" t="inlineStr">
        <is>
          <t>N2</t>
        </is>
      </c>
      <c r="H77" t="inlineStr">
        <is>
          <t>+BXN2</t>
        </is>
      </c>
      <c r="L77">
        <f>VLOOKUP(TabellaUtenze[[#This Row],[componente]],TabellaOpzioni[[#All],[alias]:[taglio]],4,FALSE)</f>
        <v/>
      </c>
      <c r="M77">
        <f>VLOOKUP(TabellaUtenze[[#This Row],[componente]],TabellaOpzioni[[#All],[alias]:[taglio]],5,FALSE)</f>
        <v/>
      </c>
      <c r="N77">
        <f>VLOOKUP(TabellaUtenze[[#This Row],[componente]],TabellaOpzioni[[#All],[alias]:[taglio]],6,FALSE)</f>
        <v/>
      </c>
      <c r="O77">
        <f>VLOOKUP(TabellaUtenze[[#This Row],[componente]],TabellaOpzioni[[#All],[alias]:[taglio]],7,FALSE)</f>
        <v/>
      </c>
      <c r="P77">
        <f>VLOOKUP(TabellaUtenze[[#This Row],[componente]],TabellaOpzioni[[#All],[alias]:[taglio]],8,FALSE)</f>
        <v/>
      </c>
      <c r="Q77">
        <f>VLOOKUP(TabellaUtenze[[#This Row],[componente]],TabellaOpzioni[[#All],[alias]:[taglio]],9,FALSE)</f>
        <v/>
      </c>
    </row>
    <row r="78">
      <c r="A78" t="inlineStr">
        <is>
          <t>Z1</t>
        </is>
      </c>
      <c r="B78" t="inlineStr">
        <is>
          <t>AI 4-20mA 2 fili</t>
        </is>
      </c>
      <c r="E78" t="inlineStr">
        <is>
          <t>U82</t>
        </is>
      </c>
      <c r="F78" t="inlineStr">
        <is>
          <t>AI 4-20 2 fili su N2</t>
        </is>
      </c>
      <c r="G78" t="inlineStr">
        <is>
          <t>N2</t>
        </is>
      </c>
      <c r="H78" t="inlineStr">
        <is>
          <t>+BXN2</t>
        </is>
      </c>
      <c r="L78">
        <f>VLOOKUP(TabellaUtenze[[#This Row],[componente]],TabellaOpzioni[[#All],[alias]:[taglio]],4,FALSE)</f>
        <v/>
      </c>
      <c r="M78">
        <f>VLOOKUP(TabellaUtenze[[#This Row],[componente]],TabellaOpzioni[[#All],[alias]:[taglio]],5,FALSE)</f>
        <v/>
      </c>
      <c r="N78">
        <f>VLOOKUP(TabellaUtenze[[#This Row],[componente]],TabellaOpzioni[[#All],[alias]:[taglio]],6,FALSE)</f>
        <v/>
      </c>
      <c r="O78">
        <f>VLOOKUP(TabellaUtenze[[#This Row],[componente]],TabellaOpzioni[[#All],[alias]:[taglio]],7,FALSE)</f>
        <v/>
      </c>
      <c r="P78">
        <f>VLOOKUP(TabellaUtenze[[#This Row],[componente]],TabellaOpzioni[[#All],[alias]:[taglio]],8,FALSE)</f>
        <v/>
      </c>
      <c r="Q78">
        <f>VLOOKUP(TabellaUtenze[[#This Row],[componente]],TabellaOpzioni[[#All],[alias]:[taglio]],9,FALSE)</f>
        <v/>
      </c>
    </row>
    <row r="79">
      <c r="A79" t="inlineStr">
        <is>
          <t>QUADRO</t>
        </is>
      </c>
      <c r="B79" t="inlineStr">
        <is>
          <t>Fungo di emergenza</t>
        </is>
      </c>
      <c r="E79" t="inlineStr">
        <is>
          <t>SB01</t>
        </is>
      </c>
      <c r="F79" t="inlineStr">
        <is>
          <t>Emergenza pulpito</t>
        </is>
      </c>
      <c r="L79">
        <f>VLOOKUP(TabellaUtenze[[#This Row],[componente]],TabellaOpzioni[[#All],[alias]:[taglio]],4,FALSE)</f>
        <v/>
      </c>
      <c r="M79">
        <f>VLOOKUP(TabellaUtenze[[#This Row],[componente]],TabellaOpzioni[[#All],[alias]:[taglio]],5,FALSE)</f>
        <v/>
      </c>
      <c r="N79">
        <f>VLOOKUP(TabellaUtenze[[#This Row],[componente]],TabellaOpzioni[[#All],[alias]:[taglio]],6,FALSE)</f>
        <v/>
      </c>
      <c r="O79">
        <f>VLOOKUP(TabellaUtenze[[#This Row],[componente]],TabellaOpzioni[[#All],[alias]:[taglio]],7,FALSE)</f>
        <v/>
      </c>
      <c r="P79">
        <f>VLOOKUP(TabellaUtenze[[#This Row],[componente]],TabellaOpzioni[[#All],[alias]:[taglio]],8,FALSE)</f>
        <v/>
      </c>
      <c r="Q79">
        <f>VLOOKUP(TabellaUtenze[[#This Row],[componente]],TabellaOpzioni[[#All],[alias]:[taglio]],9,FALSE)</f>
        <v/>
      </c>
    </row>
    <row r="80">
      <c r="A80" t="inlineStr">
        <is>
          <t>LINEA</t>
        </is>
      </c>
      <c r="B80" t="inlineStr">
        <is>
          <t>Fungo di emergenza</t>
        </is>
      </c>
      <c r="E80" t="inlineStr">
        <is>
          <t>SB02</t>
        </is>
      </c>
      <c r="F80" t="inlineStr">
        <is>
          <t>Emergenza a bordo linea</t>
        </is>
      </c>
      <c r="L80">
        <f>VLOOKUP(TabellaUtenze[[#This Row],[componente]],TabellaOpzioni[[#All],[alias]:[taglio]],4,FALSE)</f>
        <v/>
      </c>
      <c r="M80">
        <f>VLOOKUP(TabellaUtenze[[#This Row],[componente]],TabellaOpzioni[[#All],[alias]:[taglio]],5,FALSE)</f>
        <v/>
      </c>
      <c r="N80">
        <f>VLOOKUP(TabellaUtenze[[#This Row],[componente]],TabellaOpzioni[[#All],[alias]:[taglio]],6,FALSE)</f>
        <v/>
      </c>
      <c r="O80">
        <f>VLOOKUP(TabellaUtenze[[#This Row],[componente]],TabellaOpzioni[[#All],[alias]:[taglio]],7,FALSE)</f>
        <v/>
      </c>
      <c r="P80">
        <f>VLOOKUP(TabellaUtenze[[#This Row],[componente]],TabellaOpzioni[[#All],[alias]:[taglio]],8,FALSE)</f>
        <v/>
      </c>
      <c r="Q80">
        <f>VLOOKUP(TabellaUtenze[[#This Row],[componente]],TabellaOpzioni[[#All],[alias]:[taglio]],9,FALSE)</f>
        <v/>
      </c>
    </row>
    <row r="81">
      <c r="A81" t="inlineStr">
        <is>
          <t>ROBOT</t>
        </is>
      </c>
      <c r="B81" t="inlineStr">
        <is>
          <t>Micro di sicurezza (2 canali)</t>
        </is>
      </c>
      <c r="E81" t="inlineStr">
        <is>
          <t>SQ01</t>
        </is>
      </c>
      <c r="F81" t="inlineStr">
        <is>
          <t>Micro porta cella robot</t>
        </is>
      </c>
      <c r="L81">
        <f>VLOOKUP(TabellaUtenze[[#This Row],[componente]],TabellaOpzioni[[#All],[alias]:[taglio]],4,FALSE)</f>
        <v/>
      </c>
      <c r="M81">
        <f>VLOOKUP(TabellaUtenze[[#This Row],[componente]],TabellaOpzioni[[#All],[alias]:[taglio]],5,FALSE)</f>
        <v/>
      </c>
      <c r="N81">
        <f>VLOOKUP(TabellaUtenze[[#This Row],[componente]],TabellaOpzioni[[#All],[alias]:[taglio]],6,FALSE)</f>
        <v/>
      </c>
      <c r="O81">
        <f>VLOOKUP(TabellaUtenze[[#This Row],[componente]],TabellaOpzioni[[#All],[alias]:[taglio]],7,FALSE)</f>
        <v/>
      </c>
      <c r="P81">
        <f>VLOOKUP(TabellaUtenze[[#This Row],[componente]],TabellaOpzioni[[#All],[alias]:[taglio]],8,FALSE)</f>
        <v/>
      </c>
      <c r="Q81">
        <f>VLOOKUP(TabellaUtenze[[#This Row],[componente]],TabellaOpzioni[[#All],[alias]:[taglio]],9,FALSE)</f>
        <v/>
      </c>
    </row>
    <row r="82">
      <c r="A82" t="inlineStr">
        <is>
          <t>ROBOT</t>
        </is>
      </c>
      <c r="B82" t="inlineStr">
        <is>
          <t>Micro di sicurezza (2 canali)</t>
        </is>
      </c>
      <c r="E82" t="inlineStr">
        <is>
          <t>SQ02</t>
        </is>
      </c>
      <c r="F82" t="inlineStr">
        <is>
          <t>Micro porta manutenzione</t>
        </is>
      </c>
      <c r="L82">
        <f>VLOOKUP(TabellaUtenze[[#This Row],[componente]],TabellaOpzioni[[#All],[alias]:[taglio]],4,FALSE)</f>
        <v/>
      </c>
      <c r="M82">
        <f>VLOOKUP(TabellaUtenze[[#This Row],[componente]],TabellaOpzioni[[#All],[alias]:[taglio]],5,FALSE)</f>
        <v/>
      </c>
      <c r="N82">
        <f>VLOOKUP(TabellaUtenze[[#This Row],[componente]],TabellaOpzioni[[#All],[alias]:[taglio]],6,FALSE)</f>
        <v/>
      </c>
      <c r="O82">
        <f>VLOOKUP(TabellaUtenze[[#This Row],[componente]],TabellaOpzioni[[#All],[alias]:[taglio]],7,FALSE)</f>
        <v/>
      </c>
      <c r="P82">
        <f>VLOOKUP(TabellaUtenze[[#This Row],[componente]],TabellaOpzioni[[#All],[alias]:[taglio]],8,FALSE)</f>
        <v/>
      </c>
      <c r="Q82">
        <f>VLOOKUP(TabellaUtenze[[#This Row],[componente]],TabellaOpzioni[[#All],[alias]:[taglio]],9,FALSE)</f>
        <v/>
      </c>
    </row>
    <row r="83">
      <c r="A83" t="inlineStr">
        <is>
          <t>PALLET</t>
        </is>
      </c>
      <c r="B83" t="inlineStr">
        <is>
          <t>Barriera di sicurezza (OSSD)</t>
        </is>
      </c>
      <c r="E83" t="inlineStr">
        <is>
          <t>BG01</t>
        </is>
      </c>
      <c r="F83" t="inlineStr">
        <is>
          <t>Barriera ingresso pallet</t>
        </is>
      </c>
      <c r="L83">
        <f>VLOOKUP(TabellaUtenze[[#This Row],[componente]],TabellaOpzioni[[#All],[alias]:[taglio]],4,FALSE)</f>
        <v/>
      </c>
      <c r="M83">
        <f>VLOOKUP(TabellaUtenze[[#This Row],[componente]],TabellaOpzioni[[#All],[alias]:[taglio]],5,FALSE)</f>
        <v/>
      </c>
      <c r="N83">
        <f>VLOOKUP(TabellaUtenze[[#This Row],[componente]],TabellaOpzioni[[#All],[alias]:[taglio]],6,FALSE)</f>
        <v/>
      </c>
      <c r="O83">
        <f>VLOOKUP(TabellaUtenze[[#This Row],[componente]],TabellaOpzioni[[#All],[alias]:[taglio]],7,FALSE)</f>
        <v/>
      </c>
      <c r="P83">
        <f>VLOOKUP(TabellaUtenze[[#This Row],[componente]],TabellaOpzioni[[#All],[alias]:[taglio]],8,FALSE)</f>
        <v/>
      </c>
      <c r="Q83">
        <f>VLOOKUP(TabellaUtenze[[#This Row],[componente]],TabellaOpzioni[[#All],[alias]:[taglio]],9,FALSE)</f>
        <v/>
      </c>
    </row>
    <row r="84">
      <c r="A84" t="inlineStr">
        <is>
          <t>Z1</t>
        </is>
      </c>
      <c r="B84" t="inlineStr">
        <is>
          <t>Inverter ATV320</t>
        </is>
      </c>
      <c r="C84" t="inlineStr">
        <is>
          <t>C1</t>
        </is>
      </c>
      <c r="D84" t="inlineStr">
        <is>
          <t>Schneider Electric</t>
        </is>
      </c>
      <c r="E84" t="inlineStr">
        <is>
          <t>INV01</t>
        </is>
      </c>
      <c r="F84" t="inlineStr">
        <is>
          <t>Inverter ATV320 comando C1</t>
        </is>
      </c>
      <c r="G84" t="inlineStr">
        <is>
          <t>N2</t>
        </is>
      </c>
      <c r="H84" t="inlineStr">
        <is>
          <t>+BXN2</t>
        </is>
      </c>
      <c r="L84">
        <f>VLOOKUP(TabellaUtenze[[#This Row],[componente]],TabellaOpzioni[[#All],[alias]:[taglio]],4,FALSE)</f>
        <v/>
      </c>
      <c r="M84">
        <f>VLOOKUP(TabellaUtenze[[#This Row],[componente]],TabellaOpzioni[[#All],[alias]:[taglio]],5,FALSE)</f>
        <v/>
      </c>
      <c r="N84">
        <f>VLOOKUP(TabellaUtenze[[#This Row],[componente]],TabellaOpzioni[[#All],[alias]:[taglio]],6,FALSE)</f>
        <v/>
      </c>
      <c r="O84">
        <f>VLOOKUP(TabellaUtenze[[#This Row],[componente]],TabellaOpzioni[[#All],[alias]:[taglio]],7,FALSE)</f>
        <v/>
      </c>
      <c r="P84">
        <f>VLOOKUP(TabellaUtenze[[#This Row],[componente]],TabellaOpzioni[[#All],[alias]:[taglio]],8,FALSE)</f>
        <v/>
      </c>
      <c r="Q84">
        <f>VLOOKUP(TabellaUtenze[[#This Row],[componente]],TabellaOpzioni[[#All],[alias]:[taglio]],9,FALSE)</f>
        <v/>
      </c>
      <c r="R84" t="n">
        <v>0.75</v>
      </c>
      <c r="S84" t="inlineStr">
        <is>
          <t>24VDC</t>
        </is>
      </c>
    </row>
    <row r="85">
      <c r="A85" t="inlineStr">
        <is>
          <t>Z1</t>
        </is>
      </c>
      <c r="B85" t="inlineStr">
        <is>
          <t>Inverter ATV320</t>
        </is>
      </c>
      <c r="C85" t="inlineStr">
        <is>
          <t>C2</t>
        </is>
      </c>
      <c r="D85" t="inlineStr">
        <is>
          <t>Schneider Electric</t>
        </is>
      </c>
      <c r="E85" t="inlineStr">
        <is>
          <t>INV02</t>
        </is>
      </c>
      <c r="F85" t="inlineStr">
        <is>
          <t>Inverter ATV320 comando C2</t>
        </is>
      </c>
      <c r="G85" t="inlineStr">
        <is>
          <t>N2</t>
        </is>
      </c>
      <c r="H85" t="inlineStr">
        <is>
          <t>+BXN2</t>
        </is>
      </c>
      <c r="L85">
        <f>VLOOKUP(TabellaUtenze[[#This Row],[componente]],TabellaOpzioni[[#All],[alias]:[taglio]],4,FALSE)</f>
        <v/>
      </c>
      <c r="M85">
        <f>VLOOKUP(TabellaUtenze[[#This Row],[componente]],TabellaOpzioni[[#All],[alias]:[taglio]],5,FALSE)</f>
        <v/>
      </c>
      <c r="N85">
        <f>VLOOKUP(TabellaUtenze[[#This Row],[componente]],TabellaOpzioni[[#All],[alias]:[taglio]],6,FALSE)</f>
        <v/>
      </c>
      <c r="O85">
        <f>VLOOKUP(TabellaUtenze[[#This Row],[componente]],TabellaOpzioni[[#All],[alias]:[taglio]],7,FALSE)</f>
        <v/>
      </c>
      <c r="P85">
        <f>VLOOKUP(TabellaUtenze[[#This Row],[componente]],TabellaOpzioni[[#All],[alias]:[taglio]],8,FALSE)</f>
        <v/>
      </c>
      <c r="Q85">
        <f>VLOOKUP(TabellaUtenze[[#This Row],[componente]],TabellaOpzioni[[#All],[alias]:[taglio]],9,FALSE)</f>
        <v/>
      </c>
      <c r="R85" t="n">
        <v>1.5</v>
      </c>
      <c r="S85" t="inlineStr">
        <is>
          <t>24VDC</t>
        </is>
      </c>
    </row>
    <row r="86">
      <c r="A86" t="inlineStr">
        <is>
          <t>Z1</t>
        </is>
      </c>
      <c r="B86" t="inlineStr">
        <is>
          <t>Inverter ATV320</t>
        </is>
      </c>
      <c r="C86" t="inlineStr">
        <is>
          <t>C3</t>
        </is>
      </c>
      <c r="D86" t="inlineStr">
        <is>
          <t>Schneider Electric</t>
        </is>
      </c>
      <c r="E86" t="inlineStr">
        <is>
          <t>INV03</t>
        </is>
      </c>
      <c r="F86" t="inlineStr">
        <is>
          <t>Inverter ATV320 comando C3</t>
        </is>
      </c>
      <c r="G86" t="inlineStr">
        <is>
          <t>N2</t>
        </is>
      </c>
      <c r="H86" t="inlineStr">
        <is>
          <t>+BXN2</t>
        </is>
      </c>
      <c r="L86">
        <f>VLOOKUP(TabellaUtenze[[#This Row],[componente]],TabellaOpzioni[[#All],[alias]:[taglio]],4,FALSE)</f>
        <v/>
      </c>
      <c r="M86">
        <f>VLOOKUP(TabellaUtenze[[#This Row],[componente]],TabellaOpzioni[[#All],[alias]:[taglio]],5,FALSE)</f>
        <v/>
      </c>
      <c r="N86">
        <f>VLOOKUP(TabellaUtenze[[#This Row],[componente]],TabellaOpzioni[[#All],[alias]:[taglio]],6,FALSE)</f>
        <v/>
      </c>
      <c r="O86">
        <f>VLOOKUP(TabellaUtenze[[#This Row],[componente]],TabellaOpzioni[[#All],[alias]:[taglio]],7,FALSE)</f>
        <v/>
      </c>
      <c r="P86">
        <f>VLOOKUP(TabellaUtenze[[#This Row],[componente]],TabellaOpzioni[[#All],[alias]:[taglio]],8,FALSE)</f>
        <v/>
      </c>
      <c r="Q86">
        <f>VLOOKUP(TabellaUtenze[[#This Row],[componente]],TabellaOpzioni[[#All],[alias]:[taglio]],9,FALSE)</f>
        <v/>
      </c>
      <c r="R86" t="n">
        <v>2.2</v>
      </c>
      <c r="S86" t="inlineStr">
        <is>
          <t>24VDC</t>
        </is>
      </c>
    </row>
    <row r="87">
      <c r="A87" t="inlineStr">
        <is>
          <t>Z1</t>
        </is>
      </c>
      <c r="B87" t="inlineStr">
        <is>
          <t>Inverter ATV630</t>
        </is>
      </c>
      <c r="C87" t="inlineStr">
        <is>
          <t>C1</t>
        </is>
      </c>
      <c r="D87" t="inlineStr">
        <is>
          <t>Schneider Electric</t>
        </is>
      </c>
      <c r="E87" t="inlineStr">
        <is>
          <t>INV04</t>
        </is>
      </c>
      <c r="F87" t="inlineStr">
        <is>
          <t>Inverter ATV630 comando C1</t>
        </is>
      </c>
      <c r="G87" t="inlineStr">
        <is>
          <t>N2</t>
        </is>
      </c>
      <c r="H87" t="inlineStr">
        <is>
          <t>+BXN2</t>
        </is>
      </c>
      <c r="L87">
        <f>VLOOKUP(TabellaUtenze[[#This Row],[componente]],TabellaOpzioni[[#All],[alias]:[taglio]],4,FALSE)</f>
        <v/>
      </c>
      <c r="M87">
        <f>VLOOKUP(TabellaUtenze[[#This Row],[componente]],TabellaOpzioni[[#All],[alias]:[taglio]],5,FALSE)</f>
        <v/>
      </c>
      <c r="N87">
        <f>VLOOKUP(TabellaUtenze[[#This Row],[componente]],TabellaOpzioni[[#All],[alias]:[taglio]],6,FALSE)</f>
        <v/>
      </c>
      <c r="O87">
        <f>VLOOKUP(TabellaUtenze[[#This Row],[componente]],TabellaOpzioni[[#All],[alias]:[taglio]],7,FALSE)</f>
        <v/>
      </c>
      <c r="P87">
        <f>VLOOKUP(TabellaUtenze[[#This Row],[componente]],TabellaOpzioni[[#All],[alias]:[taglio]],8,FALSE)</f>
        <v/>
      </c>
      <c r="Q87">
        <f>VLOOKUP(TabellaUtenze[[#This Row],[componente]],TabellaOpzioni[[#All],[alias]:[taglio]],9,FALSE)</f>
        <v/>
      </c>
      <c r="R87" t="n">
        <v>0.75</v>
      </c>
      <c r="S87" t="inlineStr">
        <is>
          <t>24VDC</t>
        </is>
      </c>
    </row>
    <row r="88">
      <c r="A88" t="inlineStr">
        <is>
          <t>Z1</t>
        </is>
      </c>
      <c r="B88" t="inlineStr">
        <is>
          <t>Inverter ATV630</t>
        </is>
      </c>
      <c r="C88" t="inlineStr">
        <is>
          <t>C2</t>
        </is>
      </c>
      <c r="D88" t="inlineStr">
        <is>
          <t>Schneider Electric</t>
        </is>
      </c>
      <c r="E88" t="inlineStr">
        <is>
          <t>INV05</t>
        </is>
      </c>
      <c r="F88" t="inlineStr">
        <is>
          <t>Inverter ATV630 comando C2</t>
        </is>
      </c>
      <c r="G88" t="inlineStr">
        <is>
          <t>N2</t>
        </is>
      </c>
      <c r="H88" t="inlineStr">
        <is>
          <t>+BXN2</t>
        </is>
      </c>
      <c r="L88">
        <f>VLOOKUP(TabellaUtenze[[#This Row],[componente]],TabellaOpzioni[[#All],[alias]:[taglio]],4,FALSE)</f>
        <v/>
      </c>
      <c r="M88">
        <f>VLOOKUP(TabellaUtenze[[#This Row],[componente]],TabellaOpzioni[[#All],[alias]:[taglio]],5,FALSE)</f>
        <v/>
      </c>
      <c r="N88">
        <f>VLOOKUP(TabellaUtenze[[#This Row],[componente]],TabellaOpzioni[[#All],[alias]:[taglio]],6,FALSE)</f>
        <v/>
      </c>
      <c r="O88">
        <f>VLOOKUP(TabellaUtenze[[#This Row],[componente]],TabellaOpzioni[[#All],[alias]:[taglio]],7,FALSE)</f>
        <v/>
      </c>
      <c r="P88">
        <f>VLOOKUP(TabellaUtenze[[#This Row],[componente]],TabellaOpzioni[[#All],[alias]:[taglio]],8,FALSE)</f>
        <v/>
      </c>
      <c r="Q88">
        <f>VLOOKUP(TabellaUtenze[[#This Row],[componente]],TabellaOpzioni[[#All],[alias]:[taglio]],9,FALSE)</f>
        <v/>
      </c>
      <c r="R88" t="n">
        <v>1.5</v>
      </c>
      <c r="S88" t="inlineStr">
        <is>
          <t>24VDC</t>
        </is>
      </c>
    </row>
    <row r="89">
      <c r="A89" t="inlineStr">
        <is>
          <t>Z1</t>
        </is>
      </c>
      <c r="B89" t="inlineStr">
        <is>
          <t>Inverter ATV630</t>
        </is>
      </c>
      <c r="C89" t="inlineStr">
        <is>
          <t>C3</t>
        </is>
      </c>
      <c r="D89" t="inlineStr">
        <is>
          <t>Schneider Electric</t>
        </is>
      </c>
      <c r="E89" t="inlineStr">
        <is>
          <t>INV06</t>
        </is>
      </c>
      <c r="F89" t="inlineStr">
        <is>
          <t>Inverter ATV630 comando C3</t>
        </is>
      </c>
      <c r="G89" t="inlineStr">
        <is>
          <t>N2</t>
        </is>
      </c>
      <c r="H89" t="inlineStr">
        <is>
          <t>+BXN2</t>
        </is>
      </c>
      <c r="L89">
        <f>VLOOKUP(TabellaUtenze[[#This Row],[componente]],TabellaOpzioni[[#All],[alias]:[taglio]],4,FALSE)</f>
        <v/>
      </c>
      <c r="M89">
        <f>VLOOKUP(TabellaUtenze[[#This Row],[componente]],TabellaOpzioni[[#All],[alias]:[taglio]],5,FALSE)</f>
        <v/>
      </c>
      <c r="N89">
        <f>VLOOKUP(TabellaUtenze[[#This Row],[componente]],TabellaOpzioni[[#All],[alias]:[taglio]],6,FALSE)</f>
        <v/>
      </c>
      <c r="O89">
        <f>VLOOKUP(TabellaUtenze[[#This Row],[componente]],TabellaOpzioni[[#All],[alias]:[taglio]],7,FALSE)</f>
        <v/>
      </c>
      <c r="P89">
        <f>VLOOKUP(TabellaUtenze[[#This Row],[componente]],TabellaOpzioni[[#All],[alias]:[taglio]],8,FALSE)</f>
        <v/>
      </c>
      <c r="Q89">
        <f>VLOOKUP(TabellaUtenze[[#This Row],[componente]],TabellaOpzioni[[#All],[alias]:[taglio]],9,FALSE)</f>
        <v/>
      </c>
      <c r="R89" t="n">
        <v>2.2</v>
      </c>
      <c r="S89" t="inlineStr">
        <is>
          <t>24VDC</t>
        </is>
      </c>
    </row>
    <row r="90">
      <c r="A90" t="inlineStr">
        <is>
          <t>Z1</t>
        </is>
      </c>
      <c r="B90" t="inlineStr">
        <is>
          <t>Inverter FC 280</t>
        </is>
      </c>
      <c r="C90" t="inlineStr">
        <is>
          <t>C1</t>
        </is>
      </c>
      <c r="D90" t="inlineStr">
        <is>
          <t>Danfoss</t>
        </is>
      </c>
      <c r="E90" t="inlineStr">
        <is>
          <t>INV07</t>
        </is>
      </c>
      <c r="F90" t="inlineStr">
        <is>
          <t>Inverter FC 280 comando C1</t>
        </is>
      </c>
      <c r="G90" t="inlineStr">
        <is>
          <t>N2</t>
        </is>
      </c>
      <c r="H90" t="inlineStr">
        <is>
          <t>+BXN2</t>
        </is>
      </c>
      <c r="L90">
        <f>VLOOKUP(TabellaUtenze[[#This Row],[componente]],TabellaOpzioni[[#All],[alias]:[taglio]],4,FALSE)</f>
        <v/>
      </c>
      <c r="M90">
        <f>VLOOKUP(TabellaUtenze[[#This Row],[componente]],TabellaOpzioni[[#All],[alias]:[taglio]],5,FALSE)</f>
        <v/>
      </c>
      <c r="N90">
        <f>VLOOKUP(TabellaUtenze[[#This Row],[componente]],TabellaOpzioni[[#All],[alias]:[taglio]],6,FALSE)</f>
        <v/>
      </c>
      <c r="O90">
        <f>VLOOKUP(TabellaUtenze[[#This Row],[componente]],TabellaOpzioni[[#All],[alias]:[taglio]],7,FALSE)</f>
        <v/>
      </c>
      <c r="P90">
        <f>VLOOKUP(TabellaUtenze[[#This Row],[componente]],TabellaOpzioni[[#All],[alias]:[taglio]],8,FALSE)</f>
        <v/>
      </c>
      <c r="Q90">
        <f>VLOOKUP(TabellaUtenze[[#This Row],[componente]],TabellaOpzioni[[#All],[alias]:[taglio]],9,FALSE)</f>
        <v/>
      </c>
      <c r="R90" t="n">
        <v>0.75</v>
      </c>
      <c r="S90" t="inlineStr">
        <is>
          <t>24VDC</t>
        </is>
      </c>
    </row>
    <row r="91">
      <c r="A91" t="inlineStr">
        <is>
          <t>Z1</t>
        </is>
      </c>
      <c r="B91" t="inlineStr">
        <is>
          <t>Inverter FC 280</t>
        </is>
      </c>
      <c r="C91" t="inlineStr">
        <is>
          <t>C2</t>
        </is>
      </c>
      <c r="D91" t="inlineStr">
        <is>
          <t>Danfoss</t>
        </is>
      </c>
      <c r="E91" t="inlineStr">
        <is>
          <t>INV08</t>
        </is>
      </c>
      <c r="F91" t="inlineStr">
        <is>
          <t>Inverter FC 280 comando C2</t>
        </is>
      </c>
      <c r="G91" t="inlineStr">
        <is>
          <t>N2</t>
        </is>
      </c>
      <c r="H91" t="inlineStr">
        <is>
          <t>+BXN2</t>
        </is>
      </c>
      <c r="L91">
        <f>VLOOKUP(TabellaUtenze[[#This Row],[componente]],TabellaOpzioni[[#All],[alias]:[taglio]],4,FALSE)</f>
        <v/>
      </c>
      <c r="M91">
        <f>VLOOKUP(TabellaUtenze[[#This Row],[componente]],TabellaOpzioni[[#All],[alias]:[taglio]],5,FALSE)</f>
        <v/>
      </c>
      <c r="N91">
        <f>VLOOKUP(TabellaUtenze[[#This Row],[componente]],TabellaOpzioni[[#All],[alias]:[taglio]],6,FALSE)</f>
        <v/>
      </c>
      <c r="O91">
        <f>VLOOKUP(TabellaUtenze[[#This Row],[componente]],TabellaOpzioni[[#All],[alias]:[taglio]],7,FALSE)</f>
        <v/>
      </c>
      <c r="P91">
        <f>VLOOKUP(TabellaUtenze[[#This Row],[componente]],TabellaOpzioni[[#All],[alias]:[taglio]],8,FALSE)</f>
        <v/>
      </c>
      <c r="Q91">
        <f>VLOOKUP(TabellaUtenze[[#This Row],[componente]],TabellaOpzioni[[#All],[alias]:[taglio]],9,FALSE)</f>
        <v/>
      </c>
      <c r="R91" t="n">
        <v>1.5</v>
      </c>
      <c r="S91" t="inlineStr">
        <is>
          <t>24VDC</t>
        </is>
      </c>
    </row>
    <row r="92">
      <c r="A92" t="inlineStr">
        <is>
          <t>Z1</t>
        </is>
      </c>
      <c r="B92" t="inlineStr">
        <is>
          <t>Inverter FC 280</t>
        </is>
      </c>
      <c r="C92" t="inlineStr">
        <is>
          <t>C3</t>
        </is>
      </c>
      <c r="D92" t="inlineStr">
        <is>
          <t>Danfoss</t>
        </is>
      </c>
      <c r="E92" t="inlineStr">
        <is>
          <t>INV09</t>
        </is>
      </c>
      <c r="F92" t="inlineStr">
        <is>
          <t>Inverter FC 280 comando C3</t>
        </is>
      </c>
      <c r="G92" t="inlineStr">
        <is>
          <t>N2</t>
        </is>
      </c>
      <c r="H92" t="inlineStr">
        <is>
          <t>+BXN2</t>
        </is>
      </c>
      <c r="L92">
        <f>VLOOKUP(TabellaUtenze[[#This Row],[componente]],TabellaOpzioni[[#All],[alias]:[taglio]],4,FALSE)</f>
        <v/>
      </c>
      <c r="M92">
        <f>VLOOKUP(TabellaUtenze[[#This Row],[componente]],TabellaOpzioni[[#All],[alias]:[taglio]],5,FALSE)</f>
        <v/>
      </c>
      <c r="N92">
        <f>VLOOKUP(TabellaUtenze[[#This Row],[componente]],TabellaOpzioni[[#All],[alias]:[taglio]],6,FALSE)</f>
        <v/>
      </c>
      <c r="O92">
        <f>VLOOKUP(TabellaUtenze[[#This Row],[componente]],TabellaOpzioni[[#All],[alias]:[taglio]],7,FALSE)</f>
        <v/>
      </c>
      <c r="P92">
        <f>VLOOKUP(TabellaUtenze[[#This Row],[componente]],TabellaOpzioni[[#All],[alias]:[taglio]],8,FALSE)</f>
        <v/>
      </c>
      <c r="Q92">
        <f>VLOOKUP(TabellaUtenze[[#This Row],[componente]],TabellaOpzioni[[#All],[alias]:[taglio]],9,FALSE)</f>
        <v/>
      </c>
      <c r="R92" t="n">
        <v>2.2</v>
      </c>
      <c r="S92" t="inlineStr">
        <is>
          <t>24VDC</t>
        </is>
      </c>
    </row>
    <row r="93">
      <c r="A93" t="inlineStr">
        <is>
          <t>Z1</t>
        </is>
      </c>
      <c r="B93" t="inlineStr">
        <is>
          <t>Inverter FC 302</t>
        </is>
      </c>
      <c r="C93" t="inlineStr">
        <is>
          <t>C1</t>
        </is>
      </c>
      <c r="D93" t="inlineStr">
        <is>
          <t>Danfoss</t>
        </is>
      </c>
      <c r="E93" t="inlineStr">
        <is>
          <t>INV10</t>
        </is>
      </c>
      <c r="F93" t="inlineStr">
        <is>
          <t>Inverter FC 302 comando C1</t>
        </is>
      </c>
      <c r="G93" t="inlineStr">
        <is>
          <t>N2</t>
        </is>
      </c>
      <c r="H93" t="inlineStr">
        <is>
          <t>+BXN2</t>
        </is>
      </c>
      <c r="L93">
        <f>VLOOKUP(TabellaUtenze[[#This Row],[componente]],TabellaOpzioni[[#All],[alias]:[taglio]],4,FALSE)</f>
        <v/>
      </c>
      <c r="M93">
        <f>VLOOKUP(TabellaUtenze[[#This Row],[componente]],TabellaOpzioni[[#All],[alias]:[taglio]],5,FALSE)</f>
        <v/>
      </c>
      <c r="N93">
        <f>VLOOKUP(TabellaUtenze[[#This Row],[componente]],TabellaOpzioni[[#All],[alias]:[taglio]],6,FALSE)</f>
        <v/>
      </c>
      <c r="O93">
        <f>VLOOKUP(TabellaUtenze[[#This Row],[componente]],TabellaOpzioni[[#All],[alias]:[taglio]],7,FALSE)</f>
        <v/>
      </c>
      <c r="P93">
        <f>VLOOKUP(TabellaUtenze[[#This Row],[componente]],TabellaOpzioni[[#All],[alias]:[taglio]],8,FALSE)</f>
        <v/>
      </c>
      <c r="Q93">
        <f>VLOOKUP(TabellaUtenze[[#This Row],[componente]],TabellaOpzioni[[#All],[alias]:[taglio]],9,FALSE)</f>
        <v/>
      </c>
      <c r="R93" t="n">
        <v>0.75</v>
      </c>
      <c r="S93" t="inlineStr">
        <is>
          <t>24VDC</t>
        </is>
      </c>
    </row>
    <row r="94">
      <c r="A94" t="inlineStr">
        <is>
          <t>Z1</t>
        </is>
      </c>
      <c r="B94" t="inlineStr">
        <is>
          <t>Inverter FC 302</t>
        </is>
      </c>
      <c r="C94" t="inlineStr">
        <is>
          <t>C2</t>
        </is>
      </c>
      <c r="D94" t="inlineStr">
        <is>
          <t>Danfoss</t>
        </is>
      </c>
      <c r="E94" t="inlineStr">
        <is>
          <t>INV11</t>
        </is>
      </c>
      <c r="F94" t="inlineStr">
        <is>
          <t>Inverter FC 302 comando C2</t>
        </is>
      </c>
      <c r="G94" t="inlineStr">
        <is>
          <t>N2</t>
        </is>
      </c>
      <c r="H94" t="inlineStr">
        <is>
          <t>+BXN2</t>
        </is>
      </c>
      <c r="L94">
        <f>VLOOKUP(TabellaUtenze[[#This Row],[componente]],TabellaOpzioni[[#All],[alias]:[taglio]],4,FALSE)</f>
        <v/>
      </c>
      <c r="M94">
        <f>VLOOKUP(TabellaUtenze[[#This Row],[componente]],TabellaOpzioni[[#All],[alias]:[taglio]],5,FALSE)</f>
        <v/>
      </c>
      <c r="N94">
        <f>VLOOKUP(TabellaUtenze[[#This Row],[componente]],TabellaOpzioni[[#All],[alias]:[taglio]],6,FALSE)</f>
        <v/>
      </c>
      <c r="O94">
        <f>VLOOKUP(TabellaUtenze[[#This Row],[componente]],TabellaOpzioni[[#All],[alias]:[taglio]],7,FALSE)</f>
        <v/>
      </c>
      <c r="P94">
        <f>VLOOKUP(TabellaUtenze[[#This Row],[componente]],TabellaOpzioni[[#All],[alias]:[taglio]],8,FALSE)</f>
        <v/>
      </c>
      <c r="Q94">
        <f>VLOOKUP(TabellaUtenze[[#This Row],[componente]],TabellaOpzioni[[#All],[alias]:[taglio]],9,FALSE)</f>
        <v/>
      </c>
      <c r="R94" t="n">
        <v>1.5</v>
      </c>
      <c r="S94" t="inlineStr">
        <is>
          <t>24VDC</t>
        </is>
      </c>
    </row>
    <row r="95">
      <c r="A95" t="inlineStr">
        <is>
          <t>Z1</t>
        </is>
      </c>
      <c r="B95" t="inlineStr">
        <is>
          <t>Inverter FC 302</t>
        </is>
      </c>
      <c r="C95" t="inlineStr">
        <is>
          <t>C3</t>
        </is>
      </c>
      <c r="D95" t="inlineStr">
        <is>
          <t>Danfoss</t>
        </is>
      </c>
      <c r="E95" t="inlineStr">
        <is>
          <t>INV12</t>
        </is>
      </c>
      <c r="F95" t="inlineStr">
        <is>
          <t>Inverter FC 302 comando C3</t>
        </is>
      </c>
      <c r="G95" t="inlineStr">
        <is>
          <t>N2</t>
        </is>
      </c>
      <c r="H95" t="inlineStr">
        <is>
          <t>+BXN2</t>
        </is>
      </c>
      <c r="L95">
        <f>VLOOKUP(TabellaUtenze[[#This Row],[componente]],TabellaOpzioni[[#All],[alias]:[taglio]],4,FALSE)</f>
        <v/>
      </c>
      <c r="M95">
        <f>VLOOKUP(TabellaUtenze[[#This Row],[componente]],TabellaOpzioni[[#All],[alias]:[taglio]],5,FALSE)</f>
        <v/>
      </c>
      <c r="N95">
        <f>VLOOKUP(TabellaUtenze[[#This Row],[componente]],TabellaOpzioni[[#All],[alias]:[taglio]],6,FALSE)</f>
        <v/>
      </c>
      <c r="O95">
        <f>VLOOKUP(TabellaUtenze[[#This Row],[componente]],TabellaOpzioni[[#All],[alias]:[taglio]],7,FALSE)</f>
        <v/>
      </c>
      <c r="P95">
        <f>VLOOKUP(TabellaUtenze[[#This Row],[componente]],TabellaOpzioni[[#All],[alias]:[taglio]],8,FALSE)</f>
        <v/>
      </c>
      <c r="Q95">
        <f>VLOOKUP(TabellaUtenze[[#This Row],[componente]],TabellaOpzioni[[#All],[alias]:[taglio]],9,FALSE)</f>
        <v/>
      </c>
      <c r="R95" t="n">
        <v>2.2</v>
      </c>
      <c r="S95" t="inlineStr">
        <is>
          <t>24VDC</t>
        </is>
      </c>
    </row>
    <row r="96">
      <c r="A96" t="inlineStr">
        <is>
          <t>Z1</t>
        </is>
      </c>
      <c r="B96" t="inlineStr">
        <is>
          <t>Inverter G120C</t>
        </is>
      </c>
      <c r="C96" t="inlineStr">
        <is>
          <t>C1</t>
        </is>
      </c>
      <c r="D96" t="inlineStr">
        <is>
          <t>SIEMENS</t>
        </is>
      </c>
      <c r="E96" t="inlineStr">
        <is>
          <t>INV13</t>
        </is>
      </c>
      <c r="F96" t="inlineStr">
        <is>
          <t>Inverter G120C comando C1</t>
        </is>
      </c>
      <c r="G96" t="inlineStr">
        <is>
          <t>N2</t>
        </is>
      </c>
      <c r="H96" t="inlineStr">
        <is>
          <t>+BXN2</t>
        </is>
      </c>
      <c r="L96">
        <f>VLOOKUP(TabellaUtenze[[#This Row],[componente]],TabellaOpzioni[[#All],[alias]:[taglio]],4,FALSE)</f>
        <v/>
      </c>
      <c r="M96">
        <f>VLOOKUP(TabellaUtenze[[#This Row],[componente]],TabellaOpzioni[[#All],[alias]:[taglio]],5,FALSE)</f>
        <v/>
      </c>
      <c r="N96">
        <f>VLOOKUP(TabellaUtenze[[#This Row],[componente]],TabellaOpzioni[[#All],[alias]:[taglio]],6,FALSE)</f>
        <v/>
      </c>
      <c r="O96">
        <f>VLOOKUP(TabellaUtenze[[#This Row],[componente]],TabellaOpzioni[[#All],[alias]:[taglio]],7,FALSE)</f>
        <v/>
      </c>
      <c r="P96">
        <f>VLOOKUP(TabellaUtenze[[#This Row],[componente]],TabellaOpzioni[[#All],[alias]:[taglio]],8,FALSE)</f>
        <v/>
      </c>
      <c r="Q96">
        <f>VLOOKUP(TabellaUtenze[[#This Row],[componente]],TabellaOpzioni[[#All],[alias]:[taglio]],9,FALSE)</f>
        <v/>
      </c>
      <c r="R96" t="n">
        <v>0.75</v>
      </c>
      <c r="S96" t="inlineStr">
        <is>
          <t>24VDC</t>
        </is>
      </c>
    </row>
    <row r="97">
      <c r="A97" t="inlineStr">
        <is>
          <t>Z1</t>
        </is>
      </c>
      <c r="B97" t="inlineStr">
        <is>
          <t>Inverter G120C</t>
        </is>
      </c>
      <c r="C97" t="inlineStr">
        <is>
          <t>C2</t>
        </is>
      </c>
      <c r="D97" t="inlineStr">
        <is>
          <t>SIEMENS</t>
        </is>
      </c>
      <c r="E97" t="inlineStr">
        <is>
          <t>INV14</t>
        </is>
      </c>
      <c r="F97" t="inlineStr">
        <is>
          <t>Inverter G120C comando C2</t>
        </is>
      </c>
      <c r="G97" t="inlineStr">
        <is>
          <t>N2</t>
        </is>
      </c>
      <c r="H97" t="inlineStr">
        <is>
          <t>+BXN2</t>
        </is>
      </c>
      <c r="L97">
        <f>VLOOKUP(TabellaUtenze[[#This Row],[componente]],TabellaOpzioni[[#All],[alias]:[taglio]],4,FALSE)</f>
        <v/>
      </c>
      <c r="M97">
        <f>VLOOKUP(TabellaUtenze[[#This Row],[componente]],TabellaOpzioni[[#All],[alias]:[taglio]],5,FALSE)</f>
        <v/>
      </c>
      <c r="N97">
        <f>VLOOKUP(TabellaUtenze[[#This Row],[componente]],TabellaOpzioni[[#All],[alias]:[taglio]],6,FALSE)</f>
        <v/>
      </c>
      <c r="O97">
        <f>VLOOKUP(TabellaUtenze[[#This Row],[componente]],TabellaOpzioni[[#All],[alias]:[taglio]],7,FALSE)</f>
        <v/>
      </c>
      <c r="P97">
        <f>VLOOKUP(TabellaUtenze[[#This Row],[componente]],TabellaOpzioni[[#All],[alias]:[taglio]],8,FALSE)</f>
        <v/>
      </c>
      <c r="Q97">
        <f>VLOOKUP(TabellaUtenze[[#This Row],[componente]],TabellaOpzioni[[#All],[alias]:[taglio]],9,FALSE)</f>
        <v/>
      </c>
      <c r="R97" t="n">
        <v>1.5</v>
      </c>
      <c r="S97" t="inlineStr">
        <is>
          <t>24VDC</t>
        </is>
      </c>
    </row>
    <row r="98">
      <c r="A98" t="inlineStr">
        <is>
          <t>Z1</t>
        </is>
      </c>
      <c r="B98" t="inlineStr">
        <is>
          <t>Inverter G120C</t>
        </is>
      </c>
      <c r="C98" t="inlineStr">
        <is>
          <t>C3</t>
        </is>
      </c>
      <c r="D98" t="inlineStr">
        <is>
          <t>SIEMENS</t>
        </is>
      </c>
      <c r="E98" t="inlineStr">
        <is>
          <t>INV15</t>
        </is>
      </c>
      <c r="F98" t="inlineStr">
        <is>
          <t>Inverter G120C comando C3</t>
        </is>
      </c>
      <c r="G98" t="inlineStr">
        <is>
          <t>N2</t>
        </is>
      </c>
      <c r="H98" t="inlineStr">
        <is>
          <t>+BXN2</t>
        </is>
      </c>
      <c r="L98">
        <f>VLOOKUP(TabellaUtenze[[#This Row],[componente]],TabellaOpzioni[[#All],[alias]:[taglio]],4,FALSE)</f>
        <v/>
      </c>
      <c r="M98">
        <f>VLOOKUP(TabellaUtenze[[#This Row],[componente]],TabellaOpzioni[[#All],[alias]:[taglio]],5,FALSE)</f>
        <v/>
      </c>
      <c r="N98">
        <f>VLOOKUP(TabellaUtenze[[#This Row],[componente]],TabellaOpzioni[[#All],[alias]:[taglio]],6,FALSE)</f>
        <v/>
      </c>
      <c r="O98">
        <f>VLOOKUP(TabellaUtenze[[#This Row],[componente]],TabellaOpzioni[[#All],[alias]:[taglio]],7,FALSE)</f>
        <v/>
      </c>
      <c r="P98">
        <f>VLOOKUP(TabellaUtenze[[#This Row],[componente]],TabellaOpzioni[[#All],[alias]:[taglio]],8,FALSE)</f>
        <v/>
      </c>
      <c r="Q98">
        <f>VLOOKUP(TabellaUtenze[[#This Row],[componente]],TabellaOpzioni[[#All],[alias]:[taglio]],9,FALSE)</f>
        <v/>
      </c>
      <c r="R98" t="n">
        <v>2.2</v>
      </c>
      <c r="S98" t="inlineStr">
        <is>
          <t>24VDC</t>
        </is>
      </c>
    </row>
    <row r="99">
      <c r="L99">
        <f>VLOOKUP(TabellaUtenze[[#This Row],[componente]],TabellaOpzioni[[#All],[alias]:[taglio]],4,FALSE)</f>
        <v/>
      </c>
      <c r="M99">
        <f>VLOOKUP(TabellaUtenze[[#This Row],[componente]],TabellaOpzioni[[#All],[alias]:[taglio]],5,FALSE)</f>
        <v/>
      </c>
      <c r="N99">
        <f>VLOOKUP(TabellaUtenze[[#This Row],[componente]],TabellaOpzioni[[#All],[alias]:[taglio]],6,FALSE)</f>
        <v/>
      </c>
      <c r="O99">
        <f>VLOOKUP(TabellaUtenze[[#This Row],[componente]],TabellaOpzioni[[#All],[alias]:[taglio]],7,FALSE)</f>
        <v/>
      </c>
      <c r="P99">
        <f>VLOOKUP(TabellaUtenze[[#This Row],[componente]],TabellaOpzioni[[#All],[alias]:[taglio]],8,FALSE)</f>
        <v/>
      </c>
      <c r="Q99">
        <f>VLOOKUP(TabellaUtenze[[#This Row],[componente]],TabellaOpzioni[[#All],[alias]:[taglio]],9,FALSE)</f>
        <v/>
      </c>
    </row>
    <row r="100">
      <c r="L100">
        <f>VLOOKUP(TabellaUtenze[[#This Row],[componente]],TabellaOpzioni[[#All],[alias]:[taglio]],4,FALSE)</f>
        <v/>
      </c>
      <c r="M100">
        <f>VLOOKUP(TabellaUtenze[[#This Row],[componente]],TabellaOpzioni[[#All],[alias]:[taglio]],5,FALSE)</f>
        <v/>
      </c>
      <c r="N100">
        <f>VLOOKUP(TabellaUtenze[[#This Row],[componente]],TabellaOpzioni[[#All],[alias]:[taglio]],6,FALSE)</f>
        <v/>
      </c>
      <c r="O100">
        <f>VLOOKUP(TabellaUtenze[[#This Row],[componente]],TabellaOpzioni[[#All],[alias]:[taglio]],7,FALSE)</f>
        <v/>
      </c>
      <c r="P100">
        <f>VLOOKUP(TabellaUtenze[[#This Row],[componente]],TabellaOpzioni[[#All],[alias]:[taglio]],8,FALSE)</f>
        <v/>
      </c>
      <c r="Q100">
        <f>VLOOKUP(TabellaUtenze[[#This Row],[componente]],TabellaOpzioni[[#All],[alias]:[taglio]],9,FALSE)</f>
        <v/>
      </c>
    </row>
    <row r="101">
      <c r="L101">
        <f>VLOOKUP(TabellaUtenze[[#This Row],[componente]],TabellaOpzioni[[#All],[alias]:[taglio]],4,FALSE)</f>
        <v/>
      </c>
      <c r="M101">
        <f>VLOOKUP(TabellaUtenze[[#This Row],[componente]],TabellaOpzioni[[#All],[alias]:[taglio]],5,FALSE)</f>
        <v/>
      </c>
      <c r="N101">
        <f>VLOOKUP(TabellaUtenze[[#This Row],[componente]],TabellaOpzioni[[#All],[alias]:[taglio]],6,FALSE)</f>
        <v/>
      </c>
      <c r="O101">
        <f>VLOOKUP(TabellaUtenze[[#This Row],[componente]],TabellaOpzioni[[#All],[alias]:[taglio]],7,FALSE)</f>
        <v/>
      </c>
      <c r="P101">
        <f>VLOOKUP(TabellaUtenze[[#This Row],[componente]],TabellaOpzioni[[#All],[alias]:[taglio]],8,FALSE)</f>
        <v/>
      </c>
      <c r="Q101">
        <f>VLOOKUP(TabellaUtenze[[#This Row],[componente]],TabellaOpzioni[[#All],[alias]:[taglio]],9,FALSE)</f>
        <v/>
      </c>
    </row>
    <row r="102">
      <c r="L102">
        <f>VLOOKUP(TabellaUtenze[[#This Row],[componente]],TabellaOpzioni[[#All],[alias]:[taglio]],4,FALSE)</f>
        <v/>
      </c>
      <c r="M102">
        <f>VLOOKUP(TabellaUtenze[[#This Row],[componente]],TabellaOpzioni[[#All],[alias]:[taglio]],5,FALSE)</f>
        <v/>
      </c>
      <c r="N102">
        <f>VLOOKUP(TabellaUtenze[[#This Row],[componente]],TabellaOpzioni[[#All],[alias]:[taglio]],6,FALSE)</f>
        <v/>
      </c>
      <c r="O102">
        <f>VLOOKUP(TabellaUtenze[[#This Row],[componente]],TabellaOpzioni[[#All],[alias]:[taglio]],7,FALSE)</f>
        <v/>
      </c>
      <c r="P102">
        <f>VLOOKUP(TabellaUtenze[[#This Row],[componente]],TabellaOpzioni[[#All],[alias]:[taglio]],8,FALSE)</f>
        <v/>
      </c>
      <c r="Q102">
        <f>VLOOKUP(TabellaUtenze[[#This Row],[componente]],TabellaOpzioni[[#All],[alias]:[taglio]],9,FALSE)</f>
        <v/>
      </c>
    </row>
    <row r="103">
      <c r="L103">
        <f>VLOOKUP(TabellaUtenze[[#This Row],[componente]],TabellaOpzioni[[#All],[alias]:[taglio]],4,FALSE)</f>
        <v/>
      </c>
      <c r="M103">
        <f>VLOOKUP(TabellaUtenze[[#This Row],[componente]],TabellaOpzioni[[#All],[alias]:[taglio]],5,FALSE)</f>
        <v/>
      </c>
      <c r="N103">
        <f>VLOOKUP(TabellaUtenze[[#This Row],[componente]],TabellaOpzioni[[#All],[alias]:[taglio]],6,FALSE)</f>
        <v/>
      </c>
      <c r="O103">
        <f>VLOOKUP(TabellaUtenze[[#This Row],[componente]],TabellaOpzioni[[#All],[alias]:[taglio]],7,FALSE)</f>
        <v/>
      </c>
      <c r="P103">
        <f>VLOOKUP(TabellaUtenze[[#This Row],[componente]],TabellaOpzioni[[#All],[alias]:[taglio]],8,FALSE)</f>
        <v/>
      </c>
      <c r="Q103">
        <f>VLOOKUP(TabellaUtenze[[#This Row],[componente]],TabellaOpzioni[[#All],[alias]:[taglio]],9,FALSE)</f>
        <v/>
      </c>
    </row>
  </sheetData>
  <dataValidations count="5">
    <dataValidation sqref="B2:B103" showDropDown="0" showInputMessage="0" showErrorMessage="0" allowBlank="1" type="list">
      <formula1>=UtilityTemplateComponentList</formula1>
    </dataValidation>
    <dataValidation sqref="C2:C103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J2:J103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103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103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3392</v>
      </c>
      <c r="I33" t="inlineStr">
        <is>
          <t>Avviamento Stella-Triangolo</t>
        </is>
      </c>
      <c r="J33" t="inlineStr">
        <is>
          <t>Avviamento Stella-Triangolo</t>
        </is>
      </c>
      <c r="K33" t="inlineStr">
        <is>
          <t>Avviamento Stella-Triangolo</t>
        </is>
      </c>
      <c r="L33" t="inlineStr">
        <is>
          <t>Avviamento Stella-Triangolo</t>
        </is>
      </c>
      <c r="M33" t="n">
        <v>1</v>
      </c>
      <c r="N33" t="n">
        <v>3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options/opz_108_DOL_6.option.json</t>
        </is>
      </c>
      <c r="V33" t="inlineStr">
        <is>
          <t>config_set</t>
        </is>
      </c>
      <c r="W33" t="b">
        <v>1</v>
      </c>
      <c r="Y33" t="inlineStr">
        <is>
          <t>24VDC,230VAC</t>
        </is>
      </c>
      <c r="Z33" t="inlineStr">
        <is>
          <t>24VDC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3393</v>
      </c>
      <c r="I34" t="inlineStr">
        <is>
          <t>Inverter ATV320</t>
        </is>
      </c>
      <c r="J34" t="inlineStr">
        <is>
          <t>Inverter ATV320</t>
        </is>
      </c>
      <c r="K34" t="inlineStr">
        <is>
          <t>Inverter ATV320</t>
        </is>
      </c>
      <c r="L34" t="inlineStr">
        <is>
          <t>Inverter ATV320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options/opz_inverter_atv320.option.json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5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3394</v>
      </c>
      <c r="I35" t="inlineStr">
        <is>
          <t>Inverter ATV630</t>
        </is>
      </c>
      <c r="J35" t="inlineStr">
        <is>
          <t>Inverter ATV630</t>
        </is>
      </c>
      <c r="K35" t="inlineStr">
        <is>
          <t>Inverter ATV630</t>
        </is>
      </c>
      <c r="L35" t="inlineStr">
        <is>
          <t>Inverter ATV630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T35" t="inlineStr">
        <is>
          <t>sempre</t>
        </is>
      </c>
      <c r="U35" t="inlineStr">
        <is>
          <t>options/opz_inverter_atv630.option.json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3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3396</v>
      </c>
      <c r="I36" t="inlineStr">
        <is>
          <t>Inverter FC 280</t>
        </is>
      </c>
      <c r="J36" t="inlineStr">
        <is>
          <t>Inverter FC 280</t>
        </is>
      </c>
      <c r="K36" t="inlineStr">
        <is>
          <t>Inverter FC 280</t>
        </is>
      </c>
      <c r="L36" t="inlineStr">
        <is>
          <t>Inverter FC 280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U36" t="inlineStr">
        <is>
          <t>options/opz_inverter_fc280.option.json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3, AO 1</t>
        </is>
      </c>
      <c r="AC36" t="inlineStr">
        <is>
          <t>DI 1, DO 5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3395</v>
      </c>
      <c r="I37" t="inlineStr">
        <is>
          <t>Inverter FC 302</t>
        </is>
      </c>
      <c r="J37" t="inlineStr">
        <is>
          <t>Inverter FC 302</t>
        </is>
      </c>
      <c r="K37" t="inlineStr">
        <is>
          <t>Inverter FC 302</t>
        </is>
      </c>
      <c r="L37" t="inlineStr">
        <is>
          <t>Inverter FC 302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options/opz_inverter_fc302.option.json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1, DO 2, AO 1</t>
        </is>
      </c>
      <c r="AC37" t="inlineStr">
        <is>
          <t>DI 1, DO 4</t>
        </is>
      </c>
      <c r="AD37" t="inlineStr">
        <is>
          <t>DI 1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3391</v>
      </c>
      <c r="I38" t="inlineStr">
        <is>
          <t>Inverter G120C</t>
        </is>
      </c>
      <c r="J38" t="inlineStr">
        <is>
          <t>Inverter G120C</t>
        </is>
      </c>
      <c r="K38" t="inlineStr">
        <is>
          <t>Inverter G120C</t>
        </is>
      </c>
      <c r="L38" t="inlineStr">
        <is>
          <t>Inverter G120C</t>
        </is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options/opz_inverter_g120c.option.json</t>
        </is>
      </c>
      <c r="V38" t="inlineStr">
        <is>
          <t>config_set</t>
        </is>
      </c>
      <c r="W38" t="b">
        <v>1</v>
      </c>
      <c r="Y38" t="inlineStr">
        <is>
          <t>24VDC</t>
        </is>
      </c>
      <c r="Z38" t="inlineStr">
        <is>
          <t>24VDC</t>
        </is>
      </c>
      <c r="AA38" t="inlineStr">
        <is>
          <t>C1</t>
        </is>
      </c>
      <c r="AB38" t="inlineStr">
        <is>
          <t>DI 2, DO 3, AI 1, AO 1</t>
        </is>
      </c>
      <c r="AC38" t="inlineStr">
        <is>
          <t>DI 2, DO 3, AI 1</t>
        </is>
      </c>
      <c r="AD38" t="inlineStr">
        <is>
          <t>nessun I/O cablato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3357</v>
      </c>
      <c r="I39" t="inlineStr">
        <is>
          <t>Partenza Diretta</t>
        </is>
      </c>
      <c r="J39" t="inlineStr">
        <is>
          <t>Partenza Diretta</t>
        </is>
      </c>
      <c r="K39" t="inlineStr">
        <is>
          <t>Partenza Diretta</t>
        </is>
      </c>
      <c r="L39" t="inlineStr">
        <is>
          <t>Partenza Diretta</t>
        </is>
      </c>
      <c r="M39" t="n">
        <v>1</v>
      </c>
      <c r="N39" t="n">
        <v>1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options/opzione_94_DOL_0.option.json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3358</v>
      </c>
      <c r="I40" t="inlineStr">
        <is>
          <t>Partenza Diretta con Inversione</t>
        </is>
      </c>
      <c r="J40" t="inlineStr">
        <is>
          <t>Partenza Diretta con Inversione</t>
        </is>
      </c>
      <c r="K40" t="inlineStr">
        <is>
          <t>Partenza Diretta con Inversione</t>
        </is>
      </c>
      <c r="L40" t="inlineStr">
        <is>
          <t>Partenza Diretta con Inversione</t>
        </is>
      </c>
      <c r="M40" t="n">
        <v>1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options/opz_95_DOL_3.option.json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3362</v>
      </c>
      <c r="I41" t="inlineStr">
        <is>
          <t>Partenza Diretta con Inversione con sezionatore</t>
        </is>
      </c>
      <c r="J41" t="inlineStr">
        <is>
          <t>Partenza Diretta con Inversione con sezionatore</t>
        </is>
      </c>
      <c r="K41" t="inlineStr">
        <is>
          <t>Partenza Diretta con Inversione con sezionatore</t>
        </is>
      </c>
      <c r="L41" t="inlineStr">
        <is>
          <t>Partenza Diretta con Inversione con sezionatore</t>
        </is>
      </c>
      <c r="M41" t="n">
        <v>2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options/opz_99_DOL_4.option.json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3363</v>
      </c>
      <c r="I42" t="inlineStr">
        <is>
          <t>Partenza Diretta con Inversione riserva</t>
        </is>
      </c>
      <c r="J42" t="inlineStr">
        <is>
          <t>Partenza Diretta con Inversione riserva</t>
        </is>
      </c>
      <c r="K42" t="inlineStr">
        <is>
          <t>Partenza Diretta con Inversione riserva</t>
        </is>
      </c>
      <c r="L42" t="inlineStr">
        <is>
          <t>Partenza Diretta con Inversione riserva</t>
        </is>
      </c>
      <c r="M42" t="n">
        <v>1</v>
      </c>
      <c r="N42" t="n">
        <v>2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options/opz_100_DOL_5.option.json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3360</v>
      </c>
      <c r="I43" t="inlineStr">
        <is>
          <t>Partenza Diretta con sezionatore</t>
        </is>
      </c>
      <c r="J43" t="inlineStr">
        <is>
          <t>Partenza Diretta con sezionatore</t>
        </is>
      </c>
      <c r="K43" t="inlineStr">
        <is>
          <t>Partenza Diretta con sezionatore</t>
        </is>
      </c>
      <c r="L43" t="inlineStr">
        <is>
          <t>Partenza Diretta con sezionatore</t>
        </is>
      </c>
      <c r="M43" t="n">
        <v>2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options/opz_97_DOL_1.option.json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10</v>
      </c>
      <c r="G44" t="inlineStr">
        <is>
          <t>Motore</t>
        </is>
      </c>
      <c r="H44" t="n">
        <v>3361</v>
      </c>
      <c r="I44" t="inlineStr">
        <is>
          <t>Partenza Diretta riserva</t>
        </is>
      </c>
      <c r="J44" t="inlineStr">
        <is>
          <t>Partenza Diretta riserva</t>
        </is>
      </c>
      <c r="K44" t="inlineStr">
        <is>
          <t>Partenza Diretta riserva</t>
        </is>
      </c>
      <c r="L44" t="inlineStr">
        <is>
          <t>Partenza Diretta riserva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options/opz_98_DOL_2.option.json</t>
        </is>
      </c>
      <c r="V44" t="inlineStr">
        <is>
          <t>config_set</t>
        </is>
      </c>
      <c r="W44" t="b">
        <v>1</v>
      </c>
      <c r="Y44" t="inlineStr">
        <is>
          <t>24VDC,230VAC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3300</v>
      </c>
      <c r="I45" t="inlineStr">
        <is>
          <t>EV NC</t>
        </is>
      </c>
      <c r="J45" t="inlineStr">
        <is>
          <t>Elettrovalvola NC</t>
        </is>
      </c>
      <c r="K45" t="inlineStr">
        <is>
          <t>Elettrovalvola NC</t>
        </is>
      </c>
      <c r="L45" t="inlineStr">
        <is>
          <t>Elettrovalvola NC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options/opz_29_EV_NC.option.json</t>
        </is>
      </c>
      <c r="V45" t="inlineStr">
        <is>
          <t>config_set</t>
        </is>
      </c>
      <c r="W45" t="b">
        <v>1</v>
      </c>
      <c r="Y45" t="inlineStr">
        <is>
          <t>24VDC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3387</v>
      </c>
      <c r="I46" t="inlineStr">
        <is>
          <t>EV NC sotto relè</t>
        </is>
      </c>
      <c r="J46" t="inlineStr">
        <is>
          <t>Elettrovalvola NC sotto relè</t>
        </is>
      </c>
      <c r="K46" t="inlineStr">
        <is>
          <t>Elettrovalvola NC sotto relè</t>
        </is>
      </c>
      <c r="L46" t="inlineStr">
        <is>
          <t>Elettrovalvola NC sotto relè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options/opz_29R_EV_NC_RELE.option.json</t>
        </is>
      </c>
      <c r="V46" t="inlineStr">
        <is>
          <t>config_set</t>
        </is>
      </c>
      <c r="W46" t="b">
        <v>1</v>
      </c>
      <c r="Y46" t="inlineStr">
        <is>
          <t>24VDC,230VAC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3299</v>
      </c>
      <c r="I47" t="inlineStr">
        <is>
          <t>EV NO</t>
        </is>
      </c>
      <c r="J47" t="inlineStr">
        <is>
          <t>Elettrovalvola NO</t>
        </is>
      </c>
      <c r="K47" t="inlineStr">
        <is>
          <t>Elettrovalvola NO</t>
        </is>
      </c>
      <c r="L47" t="inlineStr">
        <is>
          <t>Elettrovalvola NO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options/opz_28_EV_NO.option.json</t>
        </is>
      </c>
      <c r="V47" t="inlineStr">
        <is>
          <t>config_set</t>
        </is>
      </c>
      <c r="W47" t="b">
        <v>1</v>
      </c>
      <c r="Y47" t="inlineStr">
        <is>
          <t>24VDC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3386</v>
      </c>
      <c r="I48" t="inlineStr">
        <is>
          <t>EV NO sotto relè</t>
        </is>
      </c>
      <c r="J48" t="inlineStr">
        <is>
          <t>Elettrovalvola NO sotto relè</t>
        </is>
      </c>
      <c r="K48" t="inlineStr">
        <is>
          <t>Elettrovalvola NO sotto relè</t>
        </is>
      </c>
      <c r="L48" t="inlineStr">
        <is>
          <t>Elettrovalvola NO sotto relè</t>
        </is>
      </c>
      <c r="M48" t="n">
        <v>1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options/opz_28R_EV_NO_RELE.option.json</t>
        </is>
      </c>
      <c r="V48" t="inlineStr">
        <is>
          <t>config_set</t>
        </is>
      </c>
      <c r="W48" t="b">
        <v>1</v>
      </c>
      <c r="Y48" t="inlineStr">
        <is>
          <t>24VDC,230VAC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3379</v>
      </c>
      <c r="I49" t="inlineStr">
        <is>
          <t>Valvola in campo 24VDC</t>
        </is>
      </c>
      <c r="J49" t="inlineStr">
        <is>
          <t>Valvola in campo 24VDC</t>
        </is>
      </c>
      <c r="K49" t="inlineStr">
        <is>
          <t>Valvola in campo 24VDC</t>
        </is>
      </c>
      <c r="L49" t="inlineStr">
        <is>
          <t>Valvola in campo 24VDC</t>
        </is>
      </c>
      <c r="M49" t="n">
        <v>0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3388</v>
      </c>
      <c r="I50" t="inlineStr">
        <is>
          <t>Valvola monostabile con finecorsa</t>
        </is>
      </c>
      <c r="J50" t="inlineStr">
        <is>
          <t>Valvola monostabile con finecorsa</t>
        </is>
      </c>
      <c r="K50" t="inlineStr">
        <is>
          <t>Valvola monostabile con finecorsa</t>
        </is>
      </c>
      <c r="L50" t="inlineStr">
        <is>
          <t>Valvola monostabile con finecorsa</t>
        </is>
      </c>
      <c r="M50" t="n">
        <v>2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options/opz_campo_valvola_monostabile_fc.option.json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2</v>
      </c>
      <c r="E51" t="inlineStr">
        <is>
          <t>Attuatore</t>
        </is>
      </c>
      <c r="F51" t="n">
        <v>9</v>
      </c>
      <c r="G51" t="inlineStr">
        <is>
          <t>Valvola</t>
        </is>
      </c>
      <c r="H51" t="n">
        <v>3376</v>
      </c>
      <c r="I51" t="inlineStr">
        <is>
          <t>Valvola monostabile diretta</t>
        </is>
      </c>
      <c r="J51" t="inlineStr">
        <is>
          <t>Valvola monostabile diretta</t>
        </is>
      </c>
      <c r="K51" t="inlineStr">
        <is>
          <t>Valvola monostabile diretta</t>
        </is>
      </c>
      <c r="L51" t="inlineStr">
        <is>
          <t>Valvola monostabile diretta</t>
        </is>
      </c>
      <c r="M51" t="n">
        <v>0</v>
      </c>
      <c r="N51" t="n">
        <v>1</v>
      </c>
      <c r="O51" t="n">
        <v>0</v>
      </c>
      <c r="P51" t="n">
        <v>0</v>
      </c>
      <c r="Q51" t="n">
        <v>0</v>
      </c>
      <c r="R51" t="n">
        <v>0</v>
      </c>
      <c r="T51" t="inlineStr">
        <is>
          <t>sempre</t>
        </is>
      </c>
      <c r="U51" t="inlineStr">
        <is>
          <t>options/opz_valvola_monostabile_diretta.option.json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3326</v>
      </c>
      <c r="I52" t="inlineStr">
        <is>
          <t>Pulsante bianco</t>
        </is>
      </c>
      <c r="J52" t="inlineStr">
        <is>
          <t>Pulsante bianco</t>
        </is>
      </c>
      <c r="K52" t="inlineStr">
        <is>
          <t>Pulsante bianco</t>
        </is>
      </c>
      <c r="L52" t="inlineStr">
        <is>
          <t>Pulsante bianco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options/opz_62_PB_BIANCO.option.json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3325</v>
      </c>
      <c r="I53" t="inlineStr">
        <is>
          <t>Pulsante blu</t>
        </is>
      </c>
      <c r="J53" t="inlineStr">
        <is>
          <t>Pulsante blu</t>
        </is>
      </c>
      <c r="K53" t="inlineStr">
        <is>
          <t>Pulsante blu</t>
        </is>
      </c>
      <c r="L53" t="inlineStr">
        <is>
          <t>Pulsante blu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options/opz_61_PB_BLU.option.json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3324</v>
      </c>
      <c r="I54" t="inlineStr">
        <is>
          <t>Pulsante giallo</t>
        </is>
      </c>
      <c r="J54" t="inlineStr">
        <is>
          <t>Pulsante giallo</t>
        </is>
      </c>
      <c r="K54" t="inlineStr">
        <is>
          <t>Pulsante giallo</t>
        </is>
      </c>
      <c r="L54" t="inlineStr">
        <is>
          <t>Pulsante giallo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options/opz_60_PB_GIALLO.option.json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3327</v>
      </c>
      <c r="I55" t="inlineStr">
        <is>
          <t>Pulsante nero</t>
        </is>
      </c>
      <c r="J55" t="inlineStr">
        <is>
          <t>Pulsante nero</t>
        </is>
      </c>
      <c r="K55" t="inlineStr">
        <is>
          <t>Pulsante nero</t>
        </is>
      </c>
      <c r="L55" t="inlineStr">
        <is>
          <t>Pulsante nero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options/opz_63_PB_NERO.option.json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3323</v>
      </c>
      <c r="I56" t="inlineStr">
        <is>
          <t>Pulsante rosso</t>
        </is>
      </c>
      <c r="J56" t="inlineStr">
        <is>
          <t>Pulsante rosso</t>
        </is>
      </c>
      <c r="K56" t="inlineStr">
        <is>
          <t>Pulsante rosso</t>
        </is>
      </c>
      <c r="L56" t="inlineStr">
        <is>
          <t>Pulsante rosso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options/opz_59_PB_ROSSO.option.json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15</v>
      </c>
      <c r="G57" t="inlineStr">
        <is>
          <t>Pulsante</t>
        </is>
      </c>
      <c r="H57" t="n">
        <v>3322</v>
      </c>
      <c r="I57" t="inlineStr">
        <is>
          <t>Pulsante verde</t>
        </is>
      </c>
      <c r="J57" t="inlineStr">
        <is>
          <t>Pulsante verde</t>
        </is>
      </c>
      <c r="K57" t="inlineStr">
        <is>
          <t>Pulsante verde</t>
        </is>
      </c>
      <c r="L57" t="inlineStr">
        <is>
          <t>Pulsante verde</t>
        </is>
      </c>
      <c r="M57" t="n">
        <v>1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U57" t="inlineStr">
        <is>
          <t>options/opz_58_PB_VERDE.option.json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18</v>
      </c>
      <c r="G58" t="inlineStr">
        <is>
          <t>Pulsante di emergenza</t>
        </is>
      </c>
      <c r="H58" t="n">
        <v>3333</v>
      </c>
      <c r="I58" t="inlineStr">
        <is>
          <t>Fungo di emergenza</t>
        </is>
      </c>
      <c r="J58" t="inlineStr">
        <is>
          <t>Fungo di emergenza</t>
        </is>
      </c>
      <c r="K58" t="inlineStr">
        <is>
          <t>Fungo di emergenza</t>
        </is>
      </c>
      <c r="L58" t="inlineStr">
        <is>
          <t>Fungo di emergenza</t>
        </is>
      </c>
      <c r="M58" t="n">
        <v>0</v>
      </c>
      <c r="N58" t="n">
        <v>0</v>
      </c>
      <c r="O58" t="n">
        <v>2</v>
      </c>
      <c r="P58" t="n">
        <v>0</v>
      </c>
      <c r="Q58" t="n">
        <v>0</v>
      </c>
      <c r="R58" t="n">
        <v>0</v>
      </c>
      <c r="U58" t="inlineStr">
        <is>
          <t>options/opz_69_PB_EM.option.json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3321</v>
      </c>
      <c r="I59" t="inlineStr">
        <is>
          <t>Pulsante luminoso bianco</t>
        </is>
      </c>
      <c r="J59" t="inlineStr">
        <is>
          <t>Pulsante luminoso bianco</t>
        </is>
      </c>
      <c r="K59" t="inlineStr">
        <is>
          <t>Pulsante luminoso bianco</t>
        </is>
      </c>
      <c r="L59" t="inlineStr">
        <is>
          <t>Pulsante luminoso bianco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options/opz_57_PB_LUM_BIANCO.option.json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3320</v>
      </c>
      <c r="I60" t="inlineStr">
        <is>
          <t>Pulsante luminoso blu</t>
        </is>
      </c>
      <c r="J60" t="inlineStr">
        <is>
          <t>Pulsante luminoso blu</t>
        </is>
      </c>
      <c r="K60" t="inlineStr">
        <is>
          <t>Pulsante luminoso blu</t>
        </is>
      </c>
      <c r="L60" t="inlineStr">
        <is>
          <t>Pulsante luminoso blu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options/opz_56_PB_LUM_BLU.option.json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3319</v>
      </c>
      <c r="I61" t="inlineStr">
        <is>
          <t>Pulsante luminoso giallo</t>
        </is>
      </c>
      <c r="J61" t="inlineStr">
        <is>
          <t>Pulsante luminoso giallo</t>
        </is>
      </c>
      <c r="K61" t="inlineStr">
        <is>
          <t>Pulsante luminoso giallo</t>
        </is>
      </c>
      <c r="L61" t="inlineStr">
        <is>
          <t>Pulsante luminoso giallo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options/opz_55_PB_LUM_GIALLO.option.json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3318</v>
      </c>
      <c r="I62" t="inlineStr">
        <is>
          <t>Pulsante luminoso rosso</t>
        </is>
      </c>
      <c r="J62" t="inlineStr">
        <is>
          <t>Pulsante luminoso rosso</t>
        </is>
      </c>
      <c r="K62" t="inlineStr">
        <is>
          <t>Pulsante luminoso rosso</t>
        </is>
      </c>
      <c r="L62" t="inlineStr">
        <is>
          <t>Pulsante luminoso rosso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options/opz_54_PB_LUM_ROSSO.option.json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14</v>
      </c>
      <c r="G63" t="inlineStr">
        <is>
          <t>Pulsante luminoso</t>
        </is>
      </c>
      <c r="H63" t="n">
        <v>3317</v>
      </c>
      <c r="I63" t="inlineStr">
        <is>
          <t>Pulsante luminoso verde</t>
        </is>
      </c>
      <c r="J63" t="inlineStr">
        <is>
          <t>Pulsante luminoso verde</t>
        </is>
      </c>
      <c r="K63" t="inlineStr">
        <is>
          <t>Pulsante luminoso verde</t>
        </is>
      </c>
      <c r="L63" t="inlineStr">
        <is>
          <t>Pulsante luminoso verde</t>
        </is>
      </c>
      <c r="M63" t="n">
        <v>1</v>
      </c>
      <c r="N63" t="n">
        <v>1</v>
      </c>
      <c r="O63" t="n">
        <v>0</v>
      </c>
      <c r="P63" t="n">
        <v>0</v>
      </c>
      <c r="Q63" t="n">
        <v>0</v>
      </c>
      <c r="R63" t="n">
        <v>0</v>
      </c>
      <c r="T63" t="inlineStr">
        <is>
          <t>mai</t>
        </is>
      </c>
      <c r="U63" t="inlineStr">
        <is>
          <t>options/opz_53_PB_LUM_VERDE.option.json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3</v>
      </c>
      <c r="E64" t="inlineStr">
        <is>
          <t>Comando operatore</t>
        </is>
      </c>
      <c r="F64" t="n">
        <v>16</v>
      </c>
      <c r="G64" t="inlineStr">
        <is>
          <t>Selettore</t>
        </is>
      </c>
      <c r="H64" t="n">
        <v>3328</v>
      </c>
      <c r="I64" t="inlineStr">
        <is>
          <t>Selettore a due posizioni</t>
        </is>
      </c>
      <c r="J64" t="inlineStr">
        <is>
          <t>Selettore a due posizioni</t>
        </is>
      </c>
      <c r="K64" t="inlineStr">
        <is>
          <t>Selettore a due posizioni</t>
        </is>
      </c>
      <c r="L64" t="inlineStr">
        <is>
          <t>Selettore a due posizioni</t>
        </is>
      </c>
      <c r="M64" t="n">
        <v>1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U64" t="inlineStr">
        <is>
          <t>options/opz_64_SEL_2POS_FISSE.option.json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21</v>
      </c>
      <c r="G65" t="inlineStr">
        <is>
          <t>Barriera fotoelettrica</t>
        </is>
      </c>
      <c r="H65" t="n">
        <v>3400</v>
      </c>
      <c r="I65" t="inlineStr">
        <is>
          <t>Barriera di sicurezza (OSSD)</t>
        </is>
      </c>
      <c r="J65" t="inlineStr">
        <is>
          <t>Barriera di sicurezza (OSSD)</t>
        </is>
      </c>
      <c r="K65" t="inlineStr">
        <is>
          <t>Barriera di sicurezza (OSSD)</t>
        </is>
      </c>
      <c r="L65" t="inlineStr">
        <is>
          <t>Barriera di sicurezza (OSSD)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options/opz_barriera_sicurezza.option.json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3399</v>
      </c>
      <c r="I66" t="inlineStr">
        <is>
          <t>Micro di sicurezza (2 canali)</t>
        </is>
      </c>
      <c r="J66" t="inlineStr">
        <is>
          <t>Micro di sicurezza (2 canali)</t>
        </is>
      </c>
      <c r="K66" t="inlineStr">
        <is>
          <t>Micro di sicurezza (2 canali)</t>
        </is>
      </c>
      <c r="L66" t="inlineStr">
        <is>
          <t>Micro di sicurezza (2 canali)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5</v>
      </c>
      <c r="E67" t="inlineStr">
        <is>
          <t>Dispositivo di sicurezza</t>
        </is>
      </c>
      <c r="F67" t="n">
        <v>22</v>
      </c>
      <c r="G67" t="inlineStr">
        <is>
          <t>Riparo</t>
        </is>
      </c>
      <c r="H67" t="n">
        <v>3401</v>
      </c>
      <c r="I67" t="inlineStr">
        <is>
          <t>Micro di sicurezza OSSD</t>
        </is>
      </c>
      <c r="J67" t="inlineStr">
        <is>
          <t>Micro di sicurezza OSSD</t>
        </is>
      </c>
      <c r="K67" t="inlineStr">
        <is>
          <t>Micro di sicurezza OSSD</t>
        </is>
      </c>
      <c r="L67" t="inlineStr">
        <is>
          <t>Micro di sicurezza OSSD</t>
        </is>
      </c>
      <c r="M67" t="n">
        <v>0</v>
      </c>
      <c r="N67" t="n">
        <v>0</v>
      </c>
      <c r="O67" t="n">
        <v>2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options/opz_micro_sicurezza_ossd.option.json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20</v>
      </c>
      <c r="G68" t="inlineStr">
        <is>
          <t>Segnalatore acustico</t>
        </is>
      </c>
      <c r="H68" t="n">
        <v>3340</v>
      </c>
      <c r="I68" t="inlineStr">
        <is>
          <t>Sirena</t>
        </is>
      </c>
      <c r="J68" t="inlineStr">
        <is>
          <t>Sirena</t>
        </is>
      </c>
      <c r="K68" t="inlineStr">
        <is>
          <t>Sirena</t>
        </is>
      </c>
      <c r="L68" t="inlineStr">
        <is>
          <t>Sirena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options/opz_76_SIRENA.option.json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3339</v>
      </c>
      <c r="I69" t="inlineStr">
        <is>
          <t>Spia bianca</t>
        </is>
      </c>
      <c r="J69" t="inlineStr">
        <is>
          <t>Spia bianca</t>
        </is>
      </c>
      <c r="K69" t="inlineStr">
        <is>
          <t>Spia bianca</t>
        </is>
      </c>
      <c r="L69" t="inlineStr">
        <is>
          <t>Spia bianca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options/opz_75_SPIA_BIANCA.option.json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3338</v>
      </c>
      <c r="I70" t="inlineStr">
        <is>
          <t>Spia blu</t>
        </is>
      </c>
      <c r="J70" t="inlineStr">
        <is>
          <t>Spia blu</t>
        </is>
      </c>
      <c r="K70" t="inlineStr">
        <is>
          <t>Spia blu</t>
        </is>
      </c>
      <c r="L70" t="inlineStr">
        <is>
          <t>Spia blu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options/opz_74_SPIA_BLU.option.json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3336</v>
      </c>
      <c r="I71" t="inlineStr">
        <is>
          <t>Spia gialla</t>
        </is>
      </c>
      <c r="J71" t="inlineStr">
        <is>
          <t>Spia gialla</t>
        </is>
      </c>
      <c r="K71" t="inlineStr">
        <is>
          <t>Spia gialla</t>
        </is>
      </c>
      <c r="L71" t="inlineStr">
        <is>
          <t>Spia gialla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options/opz_72_SPIA_GIALLA.option.json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3335</v>
      </c>
      <c r="I72" t="inlineStr">
        <is>
          <t>Spia rossa</t>
        </is>
      </c>
      <c r="J72" t="inlineStr">
        <is>
          <t>Spia rossa</t>
        </is>
      </c>
      <c r="K72" t="inlineStr">
        <is>
          <t>Spia rossa</t>
        </is>
      </c>
      <c r="L72" t="inlineStr">
        <is>
          <t>Spia rossa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options/opz_71_SPIA_ROSSA.option.json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3337</v>
      </c>
      <c r="I73" t="inlineStr">
        <is>
          <t>Spia verde</t>
        </is>
      </c>
      <c r="J73" t="inlineStr">
        <is>
          <t>Spia verde</t>
        </is>
      </c>
      <c r="K73" t="inlineStr">
        <is>
          <t>Spia verde</t>
        </is>
      </c>
      <c r="L73" t="inlineStr">
        <is>
          <t>Spia verde</t>
        </is>
      </c>
      <c r="M73" t="n">
        <v>0</v>
      </c>
      <c r="N73" t="n">
        <v>1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options/opz_73_SPIA_VERDE.option.json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4</v>
      </c>
      <c r="E74" t="inlineStr">
        <is>
          <t>Segnalazione</t>
        </is>
      </c>
      <c r="F74" t="n">
        <v>19</v>
      </c>
      <c r="G74" t="inlineStr">
        <is>
          <t>Spia luminosa</t>
        </is>
      </c>
      <c r="H74" t="n">
        <v>3370</v>
      </c>
      <c r="I74" t="inlineStr">
        <is>
          <t>Torretta Luminosa</t>
        </is>
      </c>
      <c r="J74" t="inlineStr">
        <is>
          <t>Torretta Luminosa</t>
        </is>
      </c>
      <c r="K74" t="inlineStr">
        <is>
          <t>Torretta Luminosa</t>
        </is>
      </c>
      <c r="L74" t="inlineStr">
        <is>
          <t>Torretta Luminosa</t>
        </is>
      </c>
      <c r="M74" t="n">
        <v>0</v>
      </c>
      <c r="N74" t="n">
        <v>3</v>
      </c>
      <c r="O74" t="n">
        <v>0</v>
      </c>
      <c r="P74" t="n">
        <v>0</v>
      </c>
      <c r="Q74" t="n">
        <v>0</v>
      </c>
      <c r="R74" t="n">
        <v>0</v>
      </c>
      <c r="T74" t="inlineStr">
        <is>
          <t>mai</t>
        </is>
      </c>
      <c r="U74" t="inlineStr">
        <is>
          <t>options/opz_107_TORRETTA.option.json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3373</v>
      </c>
      <c r="I75" t="inlineStr">
        <is>
          <t>Contatto NC</t>
        </is>
      </c>
      <c r="J75" t="inlineStr">
        <is>
          <t>Contatto NC</t>
        </is>
      </c>
      <c r="K75" t="inlineStr">
        <is>
          <t>Contatto NC</t>
        </is>
      </c>
      <c r="L75" t="inlineStr">
        <is>
          <t>Contatto NC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3375</v>
      </c>
      <c r="I76" t="inlineStr">
        <is>
          <t>Contatto NC in morsettiera</t>
        </is>
      </c>
      <c r="J76" t="inlineStr">
        <is>
          <t>Contatto NC in morsettiera</t>
        </is>
      </c>
      <c r="K76" t="inlineStr">
        <is>
          <t>Contatto NC in morsettiera</t>
        </is>
      </c>
      <c r="L76" t="inlineStr">
        <is>
          <t>Contatto NC in morsettiera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options/opz_contatto_nc_morsettiera_2fili.option.json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3372</v>
      </c>
      <c r="I77" t="inlineStr">
        <is>
          <t>Contatto NO</t>
        </is>
      </c>
      <c r="J77" t="inlineStr">
        <is>
          <t>Contatto NO</t>
        </is>
      </c>
      <c r="K77" t="inlineStr">
        <is>
          <t>Contatto NO</t>
        </is>
      </c>
      <c r="L77" t="inlineStr">
        <is>
          <t>Contatto NO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3374</v>
      </c>
      <c r="I78" t="inlineStr">
        <is>
          <t>Contatto NO in morsettiera</t>
        </is>
      </c>
      <c r="J78" t="inlineStr">
        <is>
          <t>Contatto NO in morsettiera</t>
        </is>
      </c>
      <c r="K78" t="inlineStr">
        <is>
          <t>Contatto NO in morsettiera</t>
        </is>
      </c>
      <c r="L78" t="inlineStr">
        <is>
          <t>Contatto NO in morsettiera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options/opz_contatto_no_morsettiera_2fili.option.json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3383</v>
      </c>
      <c r="I79" t="inlineStr">
        <is>
          <t>Input filo + morsetto</t>
        </is>
      </c>
      <c r="J79" t="inlineStr">
        <is>
          <t>Input filo + morsetto</t>
        </is>
      </c>
      <c r="K79" t="inlineStr">
        <is>
          <t>Input filo + morsetto</t>
        </is>
      </c>
      <c r="L79" t="inlineStr">
        <is>
          <t>Input filo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options/opz_input_filo_morsetto.option.json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8</v>
      </c>
      <c r="G80" t="inlineStr">
        <is>
          <t>Consenso da esterno</t>
        </is>
      </c>
      <c r="H80" t="n">
        <v>3384</v>
      </c>
      <c r="I80" t="inlineStr">
        <is>
          <t>Input rimando + morsetto</t>
        </is>
      </c>
      <c r="J80" t="inlineStr">
        <is>
          <t>Input rimando + morsetto</t>
        </is>
      </c>
      <c r="K80" t="inlineStr">
        <is>
          <t>Input rimando + morsetto</t>
        </is>
      </c>
      <c r="L80" t="inlineStr">
        <is>
          <t>Input rimando + morsetto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options/opz_input_rimando_morsetto.option.json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3282</v>
      </c>
      <c r="I81" t="inlineStr">
        <is>
          <t>Livello massimo (NC)</t>
        </is>
      </c>
      <c r="J81" t="inlineStr">
        <is>
          <t>Livello massimo (NC)</t>
        </is>
      </c>
      <c r="K81" t="inlineStr">
        <is>
          <t>Livello massimo (NC)</t>
        </is>
      </c>
      <c r="L81" t="inlineStr">
        <is>
          <t>Livello massimo (NC)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options/opz_8_LIVELLO_NC.option.json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2</v>
      </c>
      <c r="G82" t="inlineStr">
        <is>
          <t>Sensore di livello</t>
        </is>
      </c>
      <c r="H82" t="n">
        <v>3281</v>
      </c>
      <c r="I82" t="inlineStr">
        <is>
          <t>Livello minimo (NO)</t>
        </is>
      </c>
      <c r="J82" t="inlineStr">
        <is>
          <t>Livello minimo (NO)</t>
        </is>
      </c>
      <c r="K82" t="inlineStr">
        <is>
          <t>Livello minimo (NO)</t>
        </is>
      </c>
      <c r="L82" t="inlineStr">
        <is>
          <t>Livello minimo (NO)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options/opz_7_LIVELLO_NO.option.json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3292</v>
      </c>
      <c r="I83" t="inlineStr">
        <is>
          <t>Finecorsa (NC)</t>
        </is>
      </c>
      <c r="J83" t="inlineStr">
        <is>
          <t>Finecorsa (NC)</t>
        </is>
      </c>
      <c r="K83" t="inlineStr">
        <is>
          <t>Finecorsa (NC)</t>
        </is>
      </c>
      <c r="L83" t="inlineStr">
        <is>
          <t>Finecorsa (NC)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options/opz_19_FC_NC.option.json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3291</v>
      </c>
      <c r="I84" t="inlineStr">
        <is>
          <t>Finecorsa (NO)</t>
        </is>
      </c>
      <c r="J84" t="inlineStr">
        <is>
          <t>Finecorsa (NO)</t>
        </is>
      </c>
      <c r="K84" t="inlineStr">
        <is>
          <t>Finecorsa (NO)</t>
        </is>
      </c>
      <c r="L84" t="inlineStr">
        <is>
          <t>Finecorsa (NO)</t>
        </is>
      </c>
      <c r="M84" t="n">
        <v>1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options/opz_18_FC_NO.option.json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3380</v>
      </c>
      <c r="I85" t="inlineStr">
        <is>
          <t>Finecorsa valvola aperta/chiusa (2 DI)</t>
        </is>
      </c>
      <c r="J85" t="inlineStr">
        <is>
          <t>Finecorsa valvola aperta/chiusa (2 DI)</t>
        </is>
      </c>
      <c r="K85" t="inlineStr">
        <is>
          <t>Finecorsa valvola aperta/chiusa (2 DI)</t>
        </is>
      </c>
      <c r="L85" t="inlineStr">
        <is>
          <t>Finecorsa valvola aperta/chiusa (2 DI)</t>
        </is>
      </c>
      <c r="M85" t="n">
        <v>2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options/opz_campo_finecorsa_ap_ch.option.json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5</v>
      </c>
      <c r="G86" t="inlineStr">
        <is>
          <t>Sensore di posizione</t>
        </is>
      </c>
      <c r="H86" t="n">
        <v>3377</v>
      </c>
      <c r="I86" t="inlineStr">
        <is>
          <t>Reed magnetico diretto</t>
        </is>
      </c>
      <c r="J86" t="inlineStr">
        <is>
          <t>Reed magnetico diretto</t>
        </is>
      </c>
      <c r="K86" t="inlineStr">
        <is>
          <t>Reed magnetico diretto</t>
        </is>
      </c>
      <c r="L86" t="inlineStr">
        <is>
          <t>Reed magnetico diretto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options/opz_reed_magnetico_diretto.option.json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3398</v>
      </c>
      <c r="I87" t="inlineStr">
        <is>
          <t>Fotocellula emettitore + ricevitore (NO)</t>
        </is>
      </c>
      <c r="J87" t="inlineStr">
        <is>
          <t>Fotocellula emettitore + ricevitore (NO)</t>
        </is>
      </c>
      <c r="K87" t="inlineStr">
        <is>
          <t>Fotocellula emettitore + ricevitore (NO)</t>
        </is>
      </c>
      <c r="L87" t="inlineStr">
        <is>
          <t>Fotocellula emettitore + ricevitore (NO)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options/opz_ftc_em_rx_no.option.json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3296</v>
      </c>
      <c r="I88" t="inlineStr">
        <is>
          <t>Fotocellula (NC)</t>
        </is>
      </c>
      <c r="J88" t="inlineStr">
        <is>
          <t>Fotocellula (NC)</t>
        </is>
      </c>
      <c r="K88" t="inlineStr">
        <is>
          <t>Fotocellula (NC)</t>
        </is>
      </c>
      <c r="L88" t="inlineStr">
        <is>
          <t>Fotocellula (NC)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options/opz_23_FTC_NC.option.json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7</v>
      </c>
      <c r="G89" t="inlineStr">
        <is>
          <t>Sensore di presenza</t>
        </is>
      </c>
      <c r="H89" t="n">
        <v>3295</v>
      </c>
      <c r="I89" t="inlineStr">
        <is>
          <t>Fotocellula (NO)</t>
        </is>
      </c>
      <c r="J89" t="inlineStr">
        <is>
          <t>Fotocellula (NO)</t>
        </is>
      </c>
      <c r="K89" t="inlineStr">
        <is>
          <t>Fotocellula (NO)</t>
        </is>
      </c>
      <c r="L89" t="inlineStr">
        <is>
          <t>Fotocellula (NO)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options/opz_22_FTC_NO.option.json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3278</v>
      </c>
      <c r="I90" t="inlineStr">
        <is>
          <t>Pressostato di massima (NC)</t>
        </is>
      </c>
      <c r="J90" t="inlineStr">
        <is>
          <t>Pressostato di massima (NC)</t>
        </is>
      </c>
      <c r="K90" t="inlineStr">
        <is>
          <t>Pressostato di massima (NC)</t>
        </is>
      </c>
      <c r="L90" t="inlineStr">
        <is>
          <t>Pressostato di massima (NC)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options/opz_4_PRESSOSTATO_NC.option.json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1</v>
      </c>
      <c r="G91" t="inlineStr">
        <is>
          <t>Sensore di pressione</t>
        </is>
      </c>
      <c r="H91" t="n">
        <v>3277</v>
      </c>
      <c r="I91" t="inlineStr">
        <is>
          <t>Pressostato di minima (NO)</t>
        </is>
      </c>
      <c r="J91" t="inlineStr">
        <is>
          <t>Pressostato di minima (NO)</t>
        </is>
      </c>
      <c r="K91" t="inlineStr">
        <is>
          <t>Pressostato di minima (NO)</t>
        </is>
      </c>
      <c r="L91" t="inlineStr">
        <is>
          <t>Pressostato di minima (NO)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options/opz_3_PRESSOSTATO_NO.option.json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3294</v>
      </c>
      <c r="I92" t="inlineStr">
        <is>
          <t>Proximity (NC)</t>
        </is>
      </c>
      <c r="J92" t="inlineStr">
        <is>
          <t>Proximity (NC)</t>
        </is>
      </c>
      <c r="K92" t="inlineStr">
        <is>
          <t>Proximity (NC)</t>
        </is>
      </c>
      <c r="L92" t="inlineStr">
        <is>
          <t>Proximity (NC)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options/opz_21_PX_NC.option.json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  <row r="93">
      <c r="A93" t="b">
        <v>1</v>
      </c>
      <c r="B93" t="n">
        <v>3</v>
      </c>
      <c r="C93" t="inlineStr">
        <is>
          <t>EDESIGNER</t>
        </is>
      </c>
      <c r="D93" t="n">
        <v>1</v>
      </c>
      <c r="E93" t="inlineStr">
        <is>
          <t>Sensore</t>
        </is>
      </c>
      <c r="F93" t="n">
        <v>6</v>
      </c>
      <c r="G93" t="inlineStr">
        <is>
          <t>Sensore di prossimità</t>
        </is>
      </c>
      <c r="H93" t="n">
        <v>3293</v>
      </c>
      <c r="I93" t="inlineStr">
        <is>
          <t>Proximity (NO)</t>
        </is>
      </c>
      <c r="J93" t="inlineStr">
        <is>
          <t>Proximity (NO)</t>
        </is>
      </c>
      <c r="K93" t="inlineStr">
        <is>
          <t>Proximity (NO)</t>
        </is>
      </c>
      <c r="L93" t="inlineStr">
        <is>
          <t>Proximity (NO)</t>
        </is>
      </c>
      <c r="M93" t="n">
        <v>1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U93" t="inlineStr">
        <is>
          <t>options/opz_20_PX_NO.option.json</t>
        </is>
      </c>
      <c r="V93" t="inlineStr">
        <is>
          <t>config_set</t>
        </is>
      </c>
      <c r="W93" t="b">
        <v>1</v>
      </c>
      <c r="Y93" t="inlineStr">
        <is>
          <t>24VDC</t>
        </is>
      </c>
      <c r="Z93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star_delta_powers_kw</t>
        </is>
      </c>
      <c r="G1" t="inlineStr">
        <is>
          <t>inverter_powers_kw</t>
        </is>
      </c>
      <c r="H1" t="inlineStr">
        <is>
          <t>inverter_2_powers_kw</t>
        </is>
      </c>
      <c r="I1" t="inlineStr">
        <is>
          <t>inverter_3_powers_kw</t>
        </is>
      </c>
      <c r="K1" t="inlineStr">
        <is>
          <t>voltage_options</t>
        </is>
      </c>
      <c r="L1" t="inlineStr">
        <is>
          <t>voltage_list</t>
        </is>
      </c>
      <c r="M1" t="inlineStr">
        <is>
          <t>voltages_all</t>
        </is>
      </c>
      <c r="N1" t="inlineStr">
        <is>
          <t>voltages_24VDC</t>
        </is>
      </c>
      <c r="O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Avviamento Stella-Triangolo</t>
        </is>
      </c>
      <c r="E2" t="inlineStr">
        <is>
          <t>UtilityTemplatePowers1</t>
        </is>
      </c>
      <c r="F2" t="n">
        <v>4</v>
      </c>
      <c r="G2" t="n">
        <v>0.25</v>
      </c>
      <c r="H2" t="n">
        <v>0.25</v>
      </c>
      <c r="I2" t="n">
        <v>0.25</v>
      </c>
      <c r="K2" t="inlineStr">
        <is>
          <t>AI 4-20mA 2 fili</t>
        </is>
      </c>
      <c r="L2" t="inlineStr">
        <is>
          <t>UtilityTemplateVoltages1</t>
        </is>
      </c>
      <c r="M2" t="inlineStr">
        <is>
          <t>24VDC</t>
        </is>
      </c>
      <c r="N2" t="inlineStr">
        <is>
          <t>24VDC</t>
        </is>
      </c>
      <c r="O2" t="inlineStr">
        <is>
          <t>24VDC</t>
        </is>
      </c>
    </row>
    <row r="3">
      <c r="A3" t="inlineStr">
        <is>
          <t>generated_at</t>
        </is>
      </c>
      <c r="B3" t="inlineStr">
        <is>
          <t>2026-10-25T14:58:46.312574+00:00</t>
        </is>
      </c>
      <c r="D3" t="inlineStr">
        <is>
          <t>Inverter ATV320</t>
        </is>
      </c>
      <c r="E3" t="inlineStr">
        <is>
          <t>UtilityTemplatePowers2</t>
        </is>
      </c>
      <c r="F3" t="n">
        <v>5.5</v>
      </c>
      <c r="G3" t="n">
        <v>0.37</v>
      </c>
      <c r="H3" t="n">
        <v>0.37</v>
      </c>
      <c r="I3" t="n">
        <v>0.37</v>
      </c>
      <c r="K3" t="inlineStr">
        <is>
          <t>AI 4-20mA 4 fili</t>
        </is>
      </c>
      <c r="L3" t="inlineStr">
        <is>
          <t>UtilityTemplateVoltages1</t>
        </is>
      </c>
      <c r="M3" t="inlineStr">
        <is>
          <t>230VAC</t>
        </is>
      </c>
      <c r="O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ATV630</t>
        </is>
      </c>
      <c r="E4" t="inlineStr">
        <is>
          <t>UtilityTemplatePowers3</t>
        </is>
      </c>
      <c r="F4" t="n">
        <v>7.5</v>
      </c>
      <c r="G4" t="n">
        <v>0.55</v>
      </c>
      <c r="H4" t="n">
        <v>0.55</v>
      </c>
      <c r="I4" t="n">
        <v>0.55</v>
      </c>
      <c r="K4" t="inlineStr">
        <is>
          <t>Sensore analogico 4-20mA 2 fili in campo</t>
        </is>
      </c>
      <c r="L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280</t>
        </is>
      </c>
      <c r="E5" t="inlineStr">
        <is>
          <t>UtilityTemplatePowers3</t>
        </is>
      </c>
      <c r="F5" t="n">
        <v>11</v>
      </c>
      <c r="G5" t="n">
        <v>0.75</v>
      </c>
      <c r="H5" t="n">
        <v>0.75</v>
      </c>
      <c r="I5" t="n">
        <v>0.75</v>
      </c>
      <c r="K5" t="inlineStr">
        <is>
          <t>AI 0-10V</t>
        </is>
      </c>
      <c r="L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FC 302</t>
        </is>
      </c>
      <c r="E6" t="inlineStr">
        <is>
          <t>UtilityTemplatePowers3</t>
        </is>
      </c>
      <c r="F6" t="n">
        <v>15</v>
      </c>
      <c r="G6" t="n">
        <v>1.1</v>
      </c>
      <c r="H6" t="n">
        <v>1.1</v>
      </c>
      <c r="I6" t="n">
        <v>1.1</v>
      </c>
      <c r="K6" t="inlineStr">
        <is>
          <t>AI PT100 2 fili</t>
        </is>
      </c>
      <c r="L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Inverter G120C</t>
        </is>
      </c>
      <c r="E7" t="inlineStr">
        <is>
          <t>UtilityTemplatePowers4</t>
        </is>
      </c>
      <c r="F7" t="n">
        <v>18.5</v>
      </c>
      <c r="G7" t="n">
        <v>1.5</v>
      </c>
      <c r="H7" t="n">
        <v>1.5</v>
      </c>
      <c r="I7" t="n">
        <v>1.5</v>
      </c>
      <c r="K7" t="inlineStr">
        <is>
          <t>AI PT100 3 fili</t>
        </is>
      </c>
      <c r="L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</t>
        </is>
      </c>
      <c r="E8" t="inlineStr">
        <is>
          <t>UtilityTemplatePowers3</t>
        </is>
      </c>
      <c r="F8" t="n">
        <v>22</v>
      </c>
      <c r="G8" t="n">
        <v>2.2</v>
      </c>
      <c r="H8" t="n">
        <v>2.2</v>
      </c>
      <c r="I8" t="n">
        <v>2.2</v>
      </c>
      <c r="K8" t="inlineStr">
        <is>
          <t>AI PT100 4 fili</t>
        </is>
      </c>
      <c r="L8" t="inlineStr">
        <is>
          <t>UtilityTemplateVoltages1</t>
        </is>
      </c>
    </row>
    <row r="9">
      <c r="A9" t="inlineStr">
        <is>
          <t>rows_capacity</t>
        </is>
      </c>
      <c r="B9" t="n">
        <v>102</v>
      </c>
      <c r="D9" t="inlineStr">
        <is>
          <t>Partenza Diretta con Inversione</t>
        </is>
      </c>
      <c r="E9" t="inlineStr">
        <is>
          <t>UtilityTemplatePowers3</t>
        </is>
      </c>
      <c r="F9" t="n">
        <v>30</v>
      </c>
      <c r="G9" t="n">
        <v>3</v>
      </c>
      <c r="H9" t="n">
        <v>3</v>
      </c>
      <c r="I9" t="n">
        <v>3</v>
      </c>
      <c r="K9" t="inlineStr">
        <is>
          <t>AI Termocoppia</t>
        </is>
      </c>
      <c r="L9" t="inlineStr">
        <is>
          <t>UtilityTemplateVoltages1</t>
        </is>
      </c>
    </row>
    <row r="10">
      <c r="A10" t="inlineStr">
        <is>
          <t>options_count</t>
        </is>
      </c>
      <c r="B10" t="n">
        <v>92</v>
      </c>
      <c r="D10" t="inlineStr">
        <is>
          <t>Partenza Diretta con Inversione con sezionatore</t>
        </is>
      </c>
      <c r="E10" t="inlineStr">
        <is>
          <t>UtilityTemplatePowers3</t>
        </is>
      </c>
      <c r="F10" t="n">
        <v>37</v>
      </c>
      <c r="G10" t="n">
        <v>4</v>
      </c>
      <c r="H10" t="n">
        <v>4</v>
      </c>
      <c r="I10" t="n">
        <v>4</v>
      </c>
      <c r="K10" t="inlineStr">
        <is>
          <t>Attuatore analogico 0-10V in campo</t>
        </is>
      </c>
      <c r="L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Inversione riserva</t>
        </is>
      </c>
      <c r="E11" t="inlineStr">
        <is>
          <t>UtilityTemplatePowers3</t>
        </is>
      </c>
      <c r="F11" t="n">
        <v>45</v>
      </c>
      <c r="G11" t="n">
        <v>5.5</v>
      </c>
      <c r="H11" t="n">
        <v>5.5</v>
      </c>
      <c r="I11" t="n">
        <v>5.5</v>
      </c>
      <c r="K11" t="inlineStr">
        <is>
          <t>Attuatore analogico 4-20mA in campo</t>
        </is>
      </c>
      <c r="L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con sezionatore</t>
        </is>
      </c>
      <c r="E12" t="inlineStr">
        <is>
          <t>UtilityTemplatePowers3</t>
        </is>
      </c>
      <c r="F12" t="n">
        <v>55</v>
      </c>
      <c r="G12" t="n">
        <v>7.5</v>
      </c>
      <c r="H12" t="n">
        <v>7.5</v>
      </c>
      <c r="I12" t="n">
        <v>7.5</v>
      </c>
      <c r="K12" t="inlineStr">
        <is>
          <t>Partenza Generica Magnetotermico 2P</t>
        </is>
      </c>
      <c r="L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D13" t="inlineStr">
        <is>
          <t>Partenza Diretta riserva</t>
        </is>
      </c>
      <c r="E13" t="inlineStr">
        <is>
          <t>UtilityTemplatePowers3</t>
        </is>
      </c>
      <c r="F13" t="n">
        <v>75</v>
      </c>
      <c r="G13" t="n">
        <v>11</v>
      </c>
      <c r="H13" t="n">
        <v>11</v>
      </c>
      <c r="I13" t="n">
        <v>11</v>
      </c>
      <c r="K13" t="inlineStr">
        <is>
          <t>Partenza Generica Magnetotermico 2P riserva</t>
        </is>
      </c>
      <c r="L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G14" t="n">
        <v>15</v>
      </c>
      <c r="H14" t="n">
        <v>15</v>
      </c>
      <c r="I14" t="n">
        <v>15</v>
      </c>
      <c r="K14" t="inlineStr">
        <is>
          <t>Partenza Generica Magnetotermico 3P</t>
        </is>
      </c>
      <c r="L14" t="inlineStr">
        <is>
          <t>UtilityTemplateVoltages1</t>
        </is>
      </c>
    </row>
    <row r="15">
      <c r="A15" t="inlineStr">
        <is>
          <t>options_excluded_ids</t>
        </is>
      </c>
      <c r="H15" t="n">
        <v>18.5</v>
      </c>
      <c r="I15" t="n">
        <v>18.5</v>
      </c>
      <c r="K15" t="inlineStr">
        <is>
          <t>Partenza Generica Magnetotermico 3P riserva</t>
        </is>
      </c>
      <c r="L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H16" t="n">
        <v>22</v>
      </c>
      <c r="I16" t="n">
        <v>22</v>
      </c>
      <c r="K16" t="inlineStr">
        <is>
          <t>Partenza Generica Magnetotermico 4P</t>
        </is>
      </c>
      <c r="L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I17" t="n">
        <v>30</v>
      </c>
      <c r="K17" t="inlineStr">
        <is>
          <t>Partenza Generica Magnetotermico 4P riserva</t>
        </is>
      </c>
      <c r="L17" t="inlineStr">
        <is>
          <t>UtilityTemplateVoltages1</t>
        </is>
      </c>
    </row>
    <row r="18">
      <c r="A18" t="inlineStr">
        <is>
          <t>translations_missing_keys</t>
        </is>
      </c>
      <c r="I18" t="n">
        <v>37</v>
      </c>
      <c r="K18" t="inlineStr">
        <is>
          <t>Partenza Generica Magnetotermico Differenziale 2P</t>
        </is>
      </c>
      <c r="L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Avviamento Stella-Triangolo: 4 / 5,5 / 7,5 / 11 / 15 / 18,5 / 22 / 30 / 37 / 45 / 55 / 75 kW; 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I19" t="n">
        <v>45</v>
      </c>
      <c r="K19" t="inlineStr">
        <is>
          <t>Partenza Generica Magnetotermico Differenziale 2P riserva</t>
        </is>
      </c>
      <c r="L19" t="inlineStr">
        <is>
          <t>UtilityTemplateVoltages1</t>
        </is>
      </c>
    </row>
    <row r="20">
      <c r="A20" t="inlineStr">
        <is>
          <t>options_excluded_by_limits</t>
        </is>
      </c>
      <c r="I20" t="n">
        <v>55</v>
      </c>
      <c r="K20" t="inlineStr">
        <is>
          <t>Partenza Generica Magnetotermico Differenziale 3P</t>
        </is>
      </c>
      <c r="L20" t="inlineStr">
        <is>
          <t>UtilityTemplateVoltages1</t>
        </is>
      </c>
    </row>
    <row r="21">
      <c r="A21" t="inlineStr">
        <is>
          <t>options_excluded_by_limits_names</t>
        </is>
      </c>
      <c r="I21" t="n">
        <v>75</v>
      </c>
      <c r="K21" t="inlineStr">
        <is>
          <t>Partenza Generica Magnetotermico Differenziale 3P riserva</t>
        </is>
      </c>
      <c r="L21" t="inlineStr">
        <is>
          <t>UtilityTemplateVoltages1</t>
        </is>
      </c>
    </row>
    <row r="22">
      <c r="K22" t="inlineStr">
        <is>
          <t>Partenza Generica Magnetotermico Differenziale 4P</t>
        </is>
      </c>
      <c r="L22" t="inlineStr">
        <is>
          <t>UtilityTemplateVoltages1</t>
        </is>
      </c>
    </row>
    <row r="23">
      <c r="K23" t="inlineStr">
        <is>
          <t>Partenza Generica Magnetotermico Differenziale 4P riserva</t>
        </is>
      </c>
      <c r="L23" t="inlineStr">
        <is>
          <t>UtilityTemplateVoltages1</t>
        </is>
      </c>
    </row>
    <row r="24">
      <c r="K24" t="inlineStr">
        <is>
          <t>Cilindro pneumatico lavoro/riposo</t>
        </is>
      </c>
      <c r="L24" t="inlineStr">
        <is>
          <t>UtilityTemplateVoltages1</t>
        </is>
      </c>
    </row>
    <row r="25">
      <c r="K25" t="inlineStr">
        <is>
          <t>Cilindro pneumatico rotante</t>
        </is>
      </c>
      <c r="L25" t="inlineStr">
        <is>
          <t>UtilityTemplateVoltages1</t>
        </is>
      </c>
    </row>
    <row r="26">
      <c r="K26" t="inlineStr">
        <is>
          <t>Cilindro pneumatico sollevatore</t>
        </is>
      </c>
      <c r="L26" t="inlineStr">
        <is>
          <t>UtilityTemplateVoltages1</t>
        </is>
      </c>
    </row>
    <row r="27">
      <c r="K27" t="inlineStr">
        <is>
          <t>Cilindro pneumatico spintore</t>
        </is>
      </c>
      <c r="L27" t="inlineStr">
        <is>
          <t>UtilityTemplateVoltages1</t>
        </is>
      </c>
    </row>
    <row r="28">
      <c r="K28" t="inlineStr">
        <is>
          <t>Pinza Pneumatica</t>
        </is>
      </c>
      <c r="L28" t="inlineStr">
        <is>
          <t>UtilityTemplateVoltages1</t>
        </is>
      </c>
    </row>
    <row r="29">
      <c r="K29" t="inlineStr">
        <is>
          <t>Pompa pneumatica</t>
        </is>
      </c>
      <c r="L29" t="inlineStr">
        <is>
          <t>UtilityTemplateVoltages1</t>
        </is>
      </c>
    </row>
    <row r="30">
      <c r="K30" t="inlineStr">
        <is>
          <t>Stopper</t>
        </is>
      </c>
      <c r="L30" t="inlineStr">
        <is>
          <t>UtilityTemplateVoltages1</t>
        </is>
      </c>
    </row>
    <row r="31">
      <c r="K31" t="inlineStr">
        <is>
          <t>Vibratore pneumatico</t>
        </is>
      </c>
      <c r="L31" t="inlineStr">
        <is>
          <t>UtilityTemplateVoltages1</t>
        </is>
      </c>
    </row>
    <row r="32">
      <c r="K32" t="inlineStr">
        <is>
          <t>Uscita relè - contatto in morsettiera</t>
        </is>
      </c>
      <c r="L32" t="inlineStr">
        <is>
          <t>UtilityTemplateVoltages1</t>
        </is>
      </c>
    </row>
    <row r="33">
      <c r="K33" t="inlineStr">
        <is>
          <t>Avviamento Stella-Triangolo</t>
        </is>
      </c>
      <c r="L33" t="inlineStr">
        <is>
          <t>UtilityTemplateVoltages2</t>
        </is>
      </c>
    </row>
    <row r="34">
      <c r="K34" t="inlineStr">
        <is>
          <t>Inverter ATV320</t>
        </is>
      </c>
      <c r="L34" t="inlineStr">
        <is>
          <t>UtilityTemplateVoltages1</t>
        </is>
      </c>
    </row>
    <row r="35">
      <c r="K35" t="inlineStr">
        <is>
          <t>Inverter ATV630</t>
        </is>
      </c>
      <c r="L35" t="inlineStr">
        <is>
          <t>UtilityTemplateVoltages1</t>
        </is>
      </c>
    </row>
    <row r="36">
      <c r="K36" t="inlineStr">
        <is>
          <t>Inverter FC 280</t>
        </is>
      </c>
      <c r="L36" t="inlineStr">
        <is>
          <t>UtilityTemplateVoltages1</t>
        </is>
      </c>
    </row>
    <row r="37">
      <c r="K37" t="inlineStr">
        <is>
          <t>Inverter FC 302</t>
        </is>
      </c>
      <c r="L37" t="inlineStr">
        <is>
          <t>UtilityTemplateVoltages1</t>
        </is>
      </c>
    </row>
    <row r="38">
      <c r="K38" t="inlineStr">
        <is>
          <t>Inverter G120C</t>
        </is>
      </c>
      <c r="L38" t="inlineStr">
        <is>
          <t>UtilityTemplateVoltages1</t>
        </is>
      </c>
    </row>
    <row r="39">
      <c r="K39" t="inlineStr">
        <is>
          <t>Partenza Diretta</t>
        </is>
      </c>
      <c r="L39" t="inlineStr">
        <is>
          <t>UtilityTemplateVoltages2</t>
        </is>
      </c>
    </row>
    <row r="40">
      <c r="K40" t="inlineStr">
        <is>
          <t>Partenza Diretta con Inversione</t>
        </is>
      </c>
      <c r="L40" t="inlineStr">
        <is>
          <t>UtilityTemplateVoltages2</t>
        </is>
      </c>
    </row>
    <row r="41">
      <c r="K41" t="inlineStr">
        <is>
          <t>Partenza Diretta con Inversione con sezionatore</t>
        </is>
      </c>
      <c r="L41" t="inlineStr">
        <is>
          <t>UtilityTemplateVoltages2</t>
        </is>
      </c>
    </row>
    <row r="42">
      <c r="K42" t="inlineStr">
        <is>
          <t>Partenza Diretta con Inversione riserva</t>
        </is>
      </c>
      <c r="L42" t="inlineStr">
        <is>
          <t>UtilityTemplateVoltages2</t>
        </is>
      </c>
    </row>
    <row r="43">
      <c r="K43" t="inlineStr">
        <is>
          <t>Partenza Diretta con sezionatore</t>
        </is>
      </c>
      <c r="L43" t="inlineStr">
        <is>
          <t>UtilityTemplateVoltages2</t>
        </is>
      </c>
    </row>
    <row r="44">
      <c r="K44" t="inlineStr">
        <is>
          <t>Partenza Diretta riserva</t>
        </is>
      </c>
      <c r="L44" t="inlineStr">
        <is>
          <t>UtilityTemplateVoltages2</t>
        </is>
      </c>
    </row>
    <row r="45">
      <c r="K45" t="inlineStr">
        <is>
          <t>Elettrovalvola NC</t>
        </is>
      </c>
      <c r="L45" t="inlineStr">
        <is>
          <t>UtilityTemplateVoltages1</t>
        </is>
      </c>
    </row>
    <row r="46">
      <c r="K46" t="inlineStr">
        <is>
          <t>Elettrovalvola NC sotto relè</t>
        </is>
      </c>
      <c r="L46" t="inlineStr">
        <is>
          <t>UtilityTemplateVoltages2</t>
        </is>
      </c>
    </row>
    <row r="47">
      <c r="K47" t="inlineStr">
        <is>
          <t>Elettrovalvola NO</t>
        </is>
      </c>
      <c r="L47" t="inlineStr">
        <is>
          <t>UtilityTemplateVoltages1</t>
        </is>
      </c>
    </row>
    <row r="48">
      <c r="K48" t="inlineStr">
        <is>
          <t>Elettrovalvola NO sotto relè</t>
        </is>
      </c>
      <c r="L48" t="inlineStr">
        <is>
          <t>UtilityTemplateVoltages2</t>
        </is>
      </c>
    </row>
    <row r="49">
      <c r="K49" t="inlineStr">
        <is>
          <t>Valvola in campo 24VDC</t>
        </is>
      </c>
      <c r="L49" t="inlineStr">
        <is>
          <t>UtilityTemplateVoltages1</t>
        </is>
      </c>
    </row>
    <row r="50">
      <c r="K50" t="inlineStr">
        <is>
          <t>Valvola monostabile con finecorsa</t>
        </is>
      </c>
      <c r="L50" t="inlineStr">
        <is>
          <t>UtilityTemplateVoltages1</t>
        </is>
      </c>
    </row>
    <row r="51">
      <c r="K51" t="inlineStr">
        <is>
          <t>Valvola monostabile diretta</t>
        </is>
      </c>
      <c r="L51" t="inlineStr">
        <is>
          <t>UtilityTemplateVoltages1</t>
        </is>
      </c>
    </row>
    <row r="52">
      <c r="K52" t="inlineStr">
        <is>
          <t>Pulsante bianco</t>
        </is>
      </c>
      <c r="L52" t="inlineStr">
        <is>
          <t>UtilityTemplateVoltages1</t>
        </is>
      </c>
    </row>
    <row r="53">
      <c r="K53" t="inlineStr">
        <is>
          <t>Pulsante blu</t>
        </is>
      </c>
      <c r="L53" t="inlineStr">
        <is>
          <t>UtilityTemplateVoltages1</t>
        </is>
      </c>
    </row>
    <row r="54">
      <c r="K54" t="inlineStr">
        <is>
          <t>Pulsante giallo</t>
        </is>
      </c>
      <c r="L54" t="inlineStr">
        <is>
          <t>UtilityTemplateVoltages1</t>
        </is>
      </c>
    </row>
    <row r="55">
      <c r="K55" t="inlineStr">
        <is>
          <t>Pulsante nero</t>
        </is>
      </c>
      <c r="L55" t="inlineStr">
        <is>
          <t>UtilityTemplateVoltages1</t>
        </is>
      </c>
    </row>
    <row r="56">
      <c r="K56" t="inlineStr">
        <is>
          <t>Pulsante rosso</t>
        </is>
      </c>
      <c r="L56" t="inlineStr">
        <is>
          <t>UtilityTemplateVoltages1</t>
        </is>
      </c>
    </row>
    <row r="57">
      <c r="K57" t="inlineStr">
        <is>
          <t>Pulsante verde</t>
        </is>
      </c>
      <c r="L57" t="inlineStr">
        <is>
          <t>UtilityTemplateVoltages1</t>
        </is>
      </c>
    </row>
    <row r="58">
      <c r="K58" t="inlineStr">
        <is>
          <t>Fungo di emergenza</t>
        </is>
      </c>
      <c r="L58" t="inlineStr">
        <is>
          <t>UtilityTemplateVoltages1</t>
        </is>
      </c>
    </row>
    <row r="59">
      <c r="K59" t="inlineStr">
        <is>
          <t>Pulsante luminoso bianco</t>
        </is>
      </c>
      <c r="L59" t="inlineStr">
        <is>
          <t>UtilityTemplateVoltages1</t>
        </is>
      </c>
    </row>
    <row r="60">
      <c r="K60" t="inlineStr">
        <is>
          <t>Pulsante luminoso blu</t>
        </is>
      </c>
      <c r="L60" t="inlineStr">
        <is>
          <t>UtilityTemplateVoltages1</t>
        </is>
      </c>
    </row>
    <row r="61">
      <c r="K61" t="inlineStr">
        <is>
          <t>Pulsante luminoso giallo</t>
        </is>
      </c>
      <c r="L61" t="inlineStr">
        <is>
          <t>UtilityTemplateVoltages1</t>
        </is>
      </c>
    </row>
    <row r="62">
      <c r="K62" t="inlineStr">
        <is>
          <t>Pulsante luminoso rosso</t>
        </is>
      </c>
      <c r="L62" t="inlineStr">
        <is>
          <t>UtilityTemplateVoltages1</t>
        </is>
      </c>
    </row>
    <row r="63">
      <c r="K63" t="inlineStr">
        <is>
          <t>Pulsante luminoso verde</t>
        </is>
      </c>
      <c r="L63" t="inlineStr">
        <is>
          <t>UtilityTemplateVoltages1</t>
        </is>
      </c>
    </row>
    <row r="64">
      <c r="K64" t="inlineStr">
        <is>
          <t>Selettore a due posizioni</t>
        </is>
      </c>
      <c r="L64" t="inlineStr">
        <is>
          <t>UtilityTemplateVoltages1</t>
        </is>
      </c>
    </row>
    <row r="65">
      <c r="K65" t="inlineStr">
        <is>
          <t>Barriera di sicurezza (OSSD)</t>
        </is>
      </c>
      <c r="L65" t="inlineStr">
        <is>
          <t>UtilityTemplateVoltages1</t>
        </is>
      </c>
    </row>
    <row r="66">
      <c r="K66" t="inlineStr">
        <is>
          <t>Micro di sicurezza (2 canali)</t>
        </is>
      </c>
      <c r="L66" t="inlineStr">
        <is>
          <t>UtilityTemplateVoltages1</t>
        </is>
      </c>
    </row>
    <row r="67">
      <c r="K67" t="inlineStr">
        <is>
          <t>Micro di sicurezza OSSD</t>
        </is>
      </c>
      <c r="L67" t="inlineStr">
        <is>
          <t>UtilityTemplateVoltages1</t>
        </is>
      </c>
    </row>
    <row r="68">
      <c r="K68" t="inlineStr">
        <is>
          <t>Sirena</t>
        </is>
      </c>
      <c r="L68" t="inlineStr">
        <is>
          <t>UtilityTemplateVoltages1</t>
        </is>
      </c>
    </row>
    <row r="69">
      <c r="K69" t="inlineStr">
        <is>
          <t>Spia bianca</t>
        </is>
      </c>
      <c r="L69" t="inlineStr">
        <is>
          <t>UtilityTemplateVoltages1</t>
        </is>
      </c>
    </row>
    <row r="70">
      <c r="K70" t="inlineStr">
        <is>
          <t>Spia blu</t>
        </is>
      </c>
      <c r="L70" t="inlineStr">
        <is>
          <t>UtilityTemplateVoltages1</t>
        </is>
      </c>
    </row>
    <row r="71">
      <c r="K71" t="inlineStr">
        <is>
          <t>Spia gialla</t>
        </is>
      </c>
      <c r="L71" t="inlineStr">
        <is>
          <t>UtilityTemplateVoltages1</t>
        </is>
      </c>
    </row>
    <row r="72">
      <c r="K72" t="inlineStr">
        <is>
          <t>Spia rossa</t>
        </is>
      </c>
      <c r="L72" t="inlineStr">
        <is>
          <t>UtilityTemplateVoltages1</t>
        </is>
      </c>
    </row>
    <row r="73">
      <c r="K73" t="inlineStr">
        <is>
          <t>Spia verde</t>
        </is>
      </c>
      <c r="L73" t="inlineStr">
        <is>
          <t>UtilityTemplateVoltages1</t>
        </is>
      </c>
    </row>
    <row r="74">
      <c r="K74" t="inlineStr">
        <is>
          <t>Torretta Luminosa</t>
        </is>
      </c>
      <c r="L74" t="inlineStr">
        <is>
          <t>UtilityTemplateVoltages1</t>
        </is>
      </c>
    </row>
    <row r="75">
      <c r="K75" t="inlineStr">
        <is>
          <t>Contatto NC</t>
        </is>
      </c>
      <c r="L75" t="inlineStr">
        <is>
          <t>UtilityTemplateVoltages1</t>
        </is>
      </c>
    </row>
    <row r="76">
      <c r="K76" t="inlineStr">
        <is>
          <t>Contatto NC in morsettiera</t>
        </is>
      </c>
      <c r="L76" t="inlineStr">
        <is>
          <t>UtilityTemplateVoltages1</t>
        </is>
      </c>
    </row>
    <row r="77">
      <c r="K77" t="inlineStr">
        <is>
          <t>Contatto NO</t>
        </is>
      </c>
      <c r="L77" t="inlineStr">
        <is>
          <t>UtilityTemplateVoltages1</t>
        </is>
      </c>
    </row>
    <row r="78">
      <c r="K78" t="inlineStr">
        <is>
          <t>Contatto NO in morsettiera</t>
        </is>
      </c>
      <c r="L78" t="inlineStr">
        <is>
          <t>UtilityTemplateVoltages1</t>
        </is>
      </c>
    </row>
    <row r="79">
      <c r="K79" t="inlineStr">
        <is>
          <t>Input filo + morsetto</t>
        </is>
      </c>
      <c r="L79" t="inlineStr">
        <is>
          <t>UtilityTemplateVoltages1</t>
        </is>
      </c>
    </row>
    <row r="80">
      <c r="K80" t="inlineStr">
        <is>
          <t>Input rimando + morsetto</t>
        </is>
      </c>
      <c r="L80" t="inlineStr">
        <is>
          <t>UtilityTemplateVoltages1</t>
        </is>
      </c>
    </row>
    <row r="81">
      <c r="K81" t="inlineStr">
        <is>
          <t>Livello massimo (NC)</t>
        </is>
      </c>
      <c r="L81" t="inlineStr">
        <is>
          <t>UtilityTemplateVoltages1</t>
        </is>
      </c>
    </row>
    <row r="82">
      <c r="K82" t="inlineStr">
        <is>
          <t>Livello minimo (NO)</t>
        </is>
      </c>
      <c r="L82" t="inlineStr">
        <is>
          <t>UtilityTemplateVoltages1</t>
        </is>
      </c>
    </row>
    <row r="83">
      <c r="K83" t="inlineStr">
        <is>
          <t>Finecorsa (NC)</t>
        </is>
      </c>
      <c r="L83" t="inlineStr">
        <is>
          <t>UtilityTemplateVoltages1</t>
        </is>
      </c>
    </row>
    <row r="84">
      <c r="K84" t="inlineStr">
        <is>
          <t>Finecorsa (NO)</t>
        </is>
      </c>
      <c r="L84" t="inlineStr">
        <is>
          <t>UtilityTemplateVoltages1</t>
        </is>
      </c>
    </row>
    <row r="85">
      <c r="K85" t="inlineStr">
        <is>
          <t>Finecorsa valvola aperta/chiusa (2 DI)</t>
        </is>
      </c>
      <c r="L85" t="inlineStr">
        <is>
          <t>UtilityTemplateVoltages1</t>
        </is>
      </c>
    </row>
    <row r="86">
      <c r="K86" t="inlineStr">
        <is>
          <t>Reed magnetico diretto</t>
        </is>
      </c>
      <c r="L86" t="inlineStr">
        <is>
          <t>UtilityTemplateVoltages1</t>
        </is>
      </c>
    </row>
    <row r="87">
      <c r="K87" t="inlineStr">
        <is>
          <t>Fotocellula emettitore + ricevitore (NO)</t>
        </is>
      </c>
      <c r="L87" t="inlineStr">
        <is>
          <t>UtilityTemplateVoltages1</t>
        </is>
      </c>
    </row>
    <row r="88">
      <c r="K88" t="inlineStr">
        <is>
          <t>Fotocellula (NC)</t>
        </is>
      </c>
      <c r="L88" t="inlineStr">
        <is>
          <t>UtilityTemplateVoltages1</t>
        </is>
      </c>
    </row>
    <row r="89">
      <c r="K89" t="inlineStr">
        <is>
          <t>Fotocellula (NO)</t>
        </is>
      </c>
      <c r="L89" t="inlineStr">
        <is>
          <t>UtilityTemplateVoltages1</t>
        </is>
      </c>
    </row>
    <row r="90">
      <c r="K90" t="inlineStr">
        <is>
          <t>Pressostato di massima (NC)</t>
        </is>
      </c>
      <c r="L90" t="inlineStr">
        <is>
          <t>UtilityTemplateVoltages1</t>
        </is>
      </c>
    </row>
    <row r="91">
      <c r="K91" t="inlineStr">
        <is>
          <t>Pressostato di minima (NO)</t>
        </is>
      </c>
      <c r="L91" t="inlineStr">
        <is>
          <t>UtilityTemplateVoltages1</t>
        </is>
      </c>
    </row>
    <row r="92">
      <c r="K92" t="inlineStr">
        <is>
          <t>Proximity (NC)</t>
        </is>
      </c>
      <c r="L92" t="inlineStr">
        <is>
          <t>UtilityTemplateVoltages1</t>
        </is>
      </c>
    </row>
    <row r="93">
      <c r="K93" t="inlineStr">
        <is>
          <t>Proximity (NO)</t>
        </is>
      </c>
      <c r="L93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2026-10-25T14:58:46Z</dcterms:created>
  <dcterms:modified xmlns:dcterms="http://purl.org/dc/terms/" xmlns:xsi="http://www.w3.org/2001/XMLSchema-instance" xsi:type="dcterms:W3CDTF">2026-10-25T14:58:46Z</dcterms:modified>
</cp:coreProperties>
</file>